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5" rupBuild="27928"/>
  <x:workbookPr defaultThemeVersion="124226"/>
  <mc:AlternateContent xmlns:mc="http://schemas.openxmlformats.org/markup-compatibility/2006">
    <mc:Choice Requires="x15">
      <x15ac:absPath xmlns:x15ac="http://schemas.microsoft.com/office/spreadsheetml/2010/11/ac" url="\\LTFADM-WEB03\DocuNoteHomeFolders$\jdk\DocuNote\Checked Out\Standard Dokument\24\D2024-69617\"/>
    </mc:Choice>
  </mc:AlternateContent>
  <xr:revisionPtr revIDLastSave="0" documentId="13_ncr:1_{B5169D3C-901D-4C2F-AACA-B4F34D00FB68}" xr6:coauthVersionLast="47" xr6:coauthVersionMax="47" xr10:uidLastSave="{00000000-0000-0000-0000-000000000000}"/>
  <x:bookViews>
    <x:workbookView xWindow="0" yWindow="0" windowWidth="9600" windowHeight="10200" tabRatio="738" activeTab="1" xr2:uid="{00000000-000D-0000-FFFF-FFFF00000000}"/>
  </x:bookViews>
  <x:sheets>
    <x:sheet name="Hovedtilbudsliste" sheetId="1" r:id="rId1"/>
    <x:sheet name="P1" sheetId="37" r:id="rId2"/>
    <x:sheet name="P2" sheetId="11" r:id="rId3"/>
    <x:sheet name="P3" sheetId="14" r:id="rId4"/>
    <x:sheet name="P4" sheetId="35" r:id="rId5"/>
  </x:sheets>
  <x:definedNames>
    <x:definedName name="_xlnm.Print_Area" localSheetId="0">Hovedtilbudsliste!$A$1:$E$31</x:definedName>
    <x:definedName name="_xlnm.Print_Area" localSheetId="1">'P1'!$A$1:$G$25</x:definedName>
    <x:definedName name="_xlnm.Print_Area" localSheetId="2">'P2'!$A$1:$G$25</x:definedName>
    <x:definedName name="_xlnm.Print_Area" localSheetId="3">'P3'!$A$1:$H$115</x:definedName>
    <x:definedName name="_xlnm.Print_Titles" localSheetId="1">'P1'!$1:$8</x:definedName>
    <x:definedName name="_xlnm.Print_Titles" localSheetId="2">'P2'!$1:$8</x:definedName>
    <x:definedName name="_xlnm.Print_Titles" localSheetId="3">'P3'!$1:$8</x:definedName>
    <x:definedName name="_xlnm.Print_Titles" localSheetId="4">'P4'!$1:$8</x:definedName>
    <x:definedName name="Z_1327DBAE_1059_11D4_9B81_00608CF39954_.wvu.PrintTitles" localSheetId="1" hidden="1">'P1'!$3:$8</x:definedName>
    <x:definedName name="Z_1327DBAE_1059_11D4_9B81_00608CF39954_.wvu.PrintTitles" localSheetId="2" hidden="1">'P2'!$3:$8</x:definedName>
    <x:definedName name="Z_1327DBAE_1059_11D4_9B81_00608CF39954_.wvu.PrintTitles" localSheetId="3" hidden="1">'P3'!$3:$8</x:definedName>
  </x:definedNames>
  <x:calcPr calcId="191029"/>
  <x:customWorkbookViews>
    <x:customWorkbookView name="har - Privat visning" guid="{1327DBAE-1059-11D4-9B81-00608CF39954}" mergeInterval="0" personalView="1" maximized="1" windowWidth="1020" windowHeight="606" tabRatio="598" activeSheetId="11"/>
  </x:customWorkbookViews>
  <x:extLst>
    <x: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x:ext>
  </x:extLst>
</x:workbook>
</file>

<file path=xl/calcChain.xml><?xml version="1.0" encoding="utf-8"?>
<calcChain xmlns="http://schemas.openxmlformats.org/spreadsheetml/2006/main">
  <c r="E13" i="11" l="1"/>
  <c r="E24" i="37"/>
  <c r="E14" i="11"/>
  <c r="G20" i="35"/>
  <c r="A5" i="35"/>
  <c r="A5" i="14"/>
  <c r="A5" i="11"/>
  <c r="C27" i="35"/>
  <c r="C115" i="14"/>
  <c r="C25" i="11"/>
  <c r="G25" i="37"/>
  <c r="E20" i="37"/>
  <c r="E23" i="11"/>
  <c r="E20" i="11"/>
  <c r="G19" i="11"/>
  <c r="C25" i="37"/>
  <c r="B14" i="1"/>
  <c r="B13" i="1"/>
  <c r="A7" i="11"/>
  <c r="A7" i="37"/>
  <c r="A5" i="37"/>
  <c r="A4" i="37"/>
  <c r="A3" i="37"/>
  <c r="E13" i="1" l="1"/>
  <c r="G14" i="35"/>
  <c r="G9" i="35"/>
  <c r="G10" i="35"/>
  <c r="G11" i="35"/>
  <c r="G16" i="35"/>
  <c r="G17" i="35"/>
  <c r="G18" i="35"/>
  <c r="G24" i="35"/>
  <c r="G25" i="35"/>
  <c r="G26" i="35"/>
  <c r="G27" i="35" l="1"/>
  <c r="H114" i="14"/>
  <c r="H112" i="14"/>
  <c r="H110" i="14"/>
  <c r="H109" i="14"/>
  <c r="H108" i="14"/>
  <c r="H106" i="14"/>
  <c r="H105" i="14"/>
  <c r="H104" i="14"/>
  <c r="G23" i="11"/>
  <c r="G22" i="11"/>
  <c r="G21" i="11"/>
  <c r="G20" i="11"/>
  <c r="G16" i="11"/>
  <c r="G15" i="11"/>
  <c r="G12" i="11"/>
  <c r="B16" i="1"/>
  <c r="G11" i="11" l="1"/>
  <c r="G25" i="11" s="1"/>
  <c r="E14" i="1" l="1"/>
  <c r="E16" i="1"/>
  <c r="A7" i="35"/>
  <c r="A4" i="35"/>
  <c r="A3" i="35"/>
  <c r="A7" i="14" l="1"/>
  <c r="A4" i="14"/>
  <c r="A3" i="14"/>
  <c r="A4" i="11"/>
  <c r="A3" i="11"/>
  <c r="B15" i="1"/>
  <c r="H115" i="14"/>
  <c r="E15" i="1" s="1"/>
  <c r="E18" i="1" s="1"/>
</calcChain>
</file>

<file path=xl/sharedStrings.xml><?xml version="1.0" encoding="utf-8"?>
<sst xmlns="http://schemas.openxmlformats.org/spreadsheetml/2006/main" count="475" uniqueCount="279">
  <si>
    <t>Kr.</t>
  </si>
  <si>
    <t>Samlet tilbudssum, ekskl. moms</t>
  </si>
  <si>
    <t>For tilbudet gælder følgende forbehold:</t>
  </si>
  <si>
    <t>Dato:</t>
  </si>
  <si>
    <t>Entreprenørens underskrift:</t>
  </si>
  <si>
    <t>Entreprenørens adresse:</t>
  </si>
  <si>
    <t>Pos.</t>
  </si>
  <si>
    <t>Arbejde</t>
  </si>
  <si>
    <t>Enhed</t>
  </si>
  <si>
    <t>Mængde</t>
  </si>
  <si>
    <t>I alt</t>
  </si>
  <si>
    <t>1.</t>
  </si>
  <si>
    <t>2.</t>
  </si>
  <si>
    <t>stk.</t>
  </si>
  <si>
    <t>timer</t>
  </si>
  <si>
    <t>1.1</t>
  </si>
  <si>
    <t>1.2</t>
  </si>
  <si>
    <t>2.1</t>
  </si>
  <si>
    <t>2.2</t>
  </si>
  <si>
    <t>2.1.1</t>
  </si>
  <si>
    <t>2.2.1</t>
  </si>
  <si>
    <t>Hovedposter</t>
  </si>
  <si>
    <t>Tilbudsliste</t>
  </si>
  <si>
    <t>2.1.2</t>
  </si>
  <si>
    <t>Entreprenørens CVR-nr.:</t>
  </si>
  <si>
    <t>3.</t>
  </si>
  <si>
    <t>3.1</t>
  </si>
  <si>
    <t>3.2</t>
  </si>
  <si>
    <t>3.3</t>
  </si>
  <si>
    <t>4.1</t>
  </si>
  <si>
    <t>4.2</t>
  </si>
  <si>
    <t>4.3</t>
  </si>
  <si>
    <t>Firmastempel:</t>
  </si>
  <si>
    <t>Forarbejder</t>
  </si>
  <si>
    <t xml:space="preserve">Renoveringsarbejder </t>
  </si>
  <si>
    <t>2.2.2</t>
  </si>
  <si>
    <t>2.2.3</t>
  </si>
  <si>
    <t>2.2.4</t>
  </si>
  <si>
    <t>2.2.5</t>
  </si>
  <si>
    <t>2.2.6</t>
  </si>
  <si>
    <t>Brøndrenovering</t>
  </si>
  <si>
    <t>Køreplader</t>
  </si>
  <si>
    <t>Overpumpning</t>
  </si>
  <si>
    <t>Undertegnende entreprenør tilbyder i henhold til Lyngby-Taarbæk Forsynings udbudsmateriale at udføre de i nærværende tilbudsliste omhandlende arbejder og leverencer, for de i tilbudslisten angivne priser.</t>
  </si>
  <si>
    <t>Lyngby-Taarbæk Forsyning A/S</t>
  </si>
  <si>
    <t>Drift af byggeplads</t>
  </si>
  <si>
    <t>Anstilling og afrigning af byggeplads</t>
  </si>
  <si>
    <t>lbm</t>
  </si>
  <si>
    <t>tons</t>
  </si>
  <si>
    <t>Geelsdalen - Renovering af Tu1750 kloakledning</t>
  </si>
  <si>
    <t>uger</t>
  </si>
  <si>
    <t>4.</t>
  </si>
  <si>
    <t>I tilbudet er medtaget ændringer i henhold til rettelsesblad/-e nr.</t>
  </si>
  <si>
    <t>Øvrige sikkerhedsforanstaltninger iht. Arbejdsmiljølovgivningen</t>
  </si>
  <si>
    <t>dage</t>
  </si>
  <si>
    <t>Supplerende ydelser</t>
  </si>
  <si>
    <t>Mandskab, timesatser</t>
  </si>
  <si>
    <t xml:space="preserve">Arbejdsplads m.v. </t>
  </si>
  <si>
    <t>Generelle ydelser</t>
  </si>
  <si>
    <t>Arbejdsmiljø</t>
  </si>
  <si>
    <t>Alle omkostninger i forbindelse med 
nødvendige trafikregulerende foranstaltninger i anlægsperioden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</si>
  <si>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</si>
  <si>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</si>
  <si>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</si>
  <si>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</si>
  <si>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</si>
  <si>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</si>
  <si>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</si>
  <si>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</si>
  <si>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Fast pris</t>
  </si>
  <si>
    <t>-</t>
  </si>
  <si>
    <t>2.1.3</t>
  </si>
  <si>
    <t>2.1.4</t>
  </si>
  <si>
    <t>2.1.5</t>
  </si>
  <si>
    <t xml:space="preserve">stk. </t>
  </si>
  <si>
    <t>Levering, anstilling, drift og afrigning af overpumpningsudstyr, ydelse op til 10 l/sek</t>
  </si>
  <si>
    <t>Levering, anstilling, drift og afrigning af overpumpningsudstyr, ydelse op til 25 l/sek</t>
  </si>
  <si>
    <t>Levering, anstilling, drift og afrigning af overpumpningsudstyr, ydelse op til 50 l/sek</t>
  </si>
  <si>
    <t>Arbejdsmand, inden for normal arbejdstid</t>
  </si>
  <si>
    <t>Formand, uden for normal arbejdstid</t>
  </si>
  <si>
    <t>Arbejdsmand, uden for normal arbejdstid</t>
  </si>
  <si>
    <t>Formand, inden for normal arbejdstid</t>
  </si>
  <si>
    <t>v</t>
  </si>
  <si>
    <t>Afskæring af stigetrin alle brønde</t>
  </si>
  <si>
    <t>3.2.1</t>
  </si>
  <si>
    <t>3.2.3</t>
  </si>
  <si>
    <t>3.2.2</t>
  </si>
  <si>
    <t>3.2.4</t>
  </si>
  <si>
    <t>3.3.1</t>
  </si>
  <si>
    <t>3.3.2</t>
  </si>
  <si>
    <t>3.3.3</t>
  </si>
  <si>
    <t>3.3.4</t>
  </si>
  <si>
    <t>Ledningsarbejder</t>
  </si>
  <si>
    <t>3.1.1</t>
  </si>
  <si>
    <t>Reparation af bundløb</t>
  </si>
  <si>
    <t>Udskiftning af kegle, karm og dæksel i brønd nr. 11D1109</t>
  </si>
  <si>
    <t>Udskiftning af kegle, karm og dæksel i brønd nr. 11D1108</t>
  </si>
  <si>
    <t>Udskiftning af kegle, karm og dæksel i brønd nr. 11D1107</t>
  </si>
  <si>
    <t>Br. nr. 11A1110 - Br. nr. 11D1100</t>
  </si>
  <si>
    <t>Punktreparationer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</si>
  <si>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</si>
  <si>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</si>
  <si>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</si>
  <si>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</si>
  <si>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</si>
  <si>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</si>
  <si>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</si>
  <si>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</si>
  <si>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</si>
  <si>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</si>
  <si>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</si>
  <si>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</si>
  <si>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</si>
  <si>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</si>
  <si>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</si>
  <si>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3.2.20</t>
  </si>
  <si>
    <t>3.2.21</t>
  </si>
  <si>
    <t>3.2.22</t>
  </si>
  <si>
    <t>3.4</t>
  </si>
  <si>
    <t>3.4.1</t>
  </si>
  <si>
    <t>3.4.2</t>
  </si>
  <si>
    <t>3.4.3</t>
  </si>
  <si>
    <t>3.4.4</t>
  </si>
  <si>
    <t>Pkt. nr. 11A1105 - Pkt. nr. 11A1104</t>
  </si>
  <si>
    <t>Br nr. 11A1109 - Br nr. 11A1110</t>
  </si>
  <si>
    <t>Pkt. nr. 11A1108 - Br. Nr. 11A1109</t>
  </si>
  <si>
    <t>Pkt. nr. 11A1107 - Pkt. nr. 11A1108</t>
  </si>
  <si>
    <t>Br nr. 11A1106 - Pkt nr. 11A1107</t>
  </si>
  <si>
    <t>Br. nr. 11A1106 - Pkt. nr. 11A1105</t>
  </si>
  <si>
    <t>Pkt. nr. 11A1104 - Br. nr. 11A1103</t>
  </si>
  <si>
    <t>Br. nr. 11A1103 - Pkt. nr. 11A1102</t>
  </si>
  <si>
    <t>Pkt. nr. 11A1102 - Br. nr. 11A1101</t>
  </si>
  <si>
    <t>Pkt. nr. 11A1100 - Br. nr. 11A1101</t>
  </si>
  <si>
    <t>Tætne rundt om PH</t>
  </si>
  <si>
    <t>Br. nr. 11D1109 - Pkt. nr. 11A1100</t>
  </si>
  <si>
    <t>3.2.1.1</t>
  </si>
  <si>
    <t>3.2.1.2</t>
  </si>
  <si>
    <t>3.2.1.3</t>
  </si>
  <si>
    <t>3.2.3.1</t>
  </si>
  <si>
    <t>3.2.3.2</t>
  </si>
  <si>
    <t>3.2.3.3</t>
  </si>
  <si>
    <t>3.2.3.4</t>
  </si>
  <si>
    <t>3.2.3.5</t>
  </si>
  <si>
    <t>3.1.1.1</t>
  </si>
  <si>
    <t>3.2.6.1</t>
  </si>
  <si>
    <t>3.2.6.2</t>
  </si>
  <si>
    <t>3.2.6.3</t>
  </si>
  <si>
    <t>3.2.8.1</t>
  </si>
  <si>
    <t>3.2.8.2</t>
  </si>
  <si>
    <t>3.2.8.3</t>
  </si>
  <si>
    <t>3.2.10.1</t>
  </si>
  <si>
    <t>3.2.11.1</t>
  </si>
  <si>
    <t>3.2.11.2</t>
  </si>
  <si>
    <t>3.2.11.3</t>
  </si>
  <si>
    <t>3.2.11.4</t>
  </si>
  <si>
    <t>3.2.11.5</t>
  </si>
  <si>
    <t>3.2.11.6</t>
  </si>
  <si>
    <t>Br. nr. 11D1109 - Br. nr. 11D1108</t>
  </si>
  <si>
    <t>3.2.12.1</t>
  </si>
  <si>
    <t>3.2.12.2</t>
  </si>
  <si>
    <t>3.2.12.3</t>
  </si>
  <si>
    <t>3.2.12.4</t>
  </si>
  <si>
    <t>3.2.12.5</t>
  </si>
  <si>
    <t>Br. nr. 11D1107 - Br. nr. 11D1108</t>
  </si>
  <si>
    <t>3.2.13.1</t>
  </si>
  <si>
    <t>3.2.13.2</t>
  </si>
  <si>
    <t>3.2.13.3</t>
  </si>
  <si>
    <t>3.2.13.4</t>
  </si>
  <si>
    <t>3.2.13.5</t>
  </si>
  <si>
    <t>3.2.13.6</t>
  </si>
  <si>
    <t>3.2.13.7</t>
  </si>
  <si>
    <t>Br. nr. 11D1107 - Pkt. nr. 11D1105</t>
  </si>
  <si>
    <t>3.2.14.1</t>
  </si>
  <si>
    <t>3.2.14.2</t>
  </si>
  <si>
    <t>3.2.14.3</t>
  </si>
  <si>
    <t>3.2.14.4</t>
  </si>
  <si>
    <t>3.2.14.5</t>
  </si>
  <si>
    <t>Pkt. nr. 11D1105 - Br. nr. 11D1106</t>
  </si>
  <si>
    <t>Br. nr. 11D1106 - Br. nr. 11D1104</t>
  </si>
  <si>
    <t>Reparation af væg (kl 9) ned mod bundløb</t>
  </si>
  <si>
    <t>3.2.16.1</t>
  </si>
  <si>
    <t>3.2.16.2</t>
  </si>
  <si>
    <t>3.2.16.3</t>
  </si>
  <si>
    <t>3.2.16.4</t>
  </si>
  <si>
    <t>3.2.16.5</t>
  </si>
  <si>
    <t>3.2.16.6</t>
  </si>
  <si>
    <t>3.2.16.7</t>
  </si>
  <si>
    <t>3.2.16.8</t>
  </si>
  <si>
    <t>Fjerne udfældninger og 
tætne støbeskel mellem støbeafsnit</t>
  </si>
  <si>
    <t>Tætne støbeskel mellem støbeafsnit</t>
  </si>
  <si>
    <t>Pkt. nr. 11D1188 - Br. nr. 11D1104</t>
  </si>
  <si>
    <t>3.2.17.1</t>
  </si>
  <si>
    <t>3.2.17.2</t>
  </si>
  <si>
    <t>3.2.17.3</t>
  </si>
  <si>
    <t>3.2.17.4</t>
  </si>
  <si>
    <t>3.2.16.9</t>
  </si>
  <si>
    <t>Br. nr. 11D1103 - Pkt. nr. 11D1188</t>
  </si>
  <si>
    <t>3.2.18.1</t>
  </si>
  <si>
    <t>3.2.18.2</t>
  </si>
  <si>
    <t>3.2.18.3</t>
  </si>
  <si>
    <t>Br. nr. 11D1103 - Br. nr. 11D1102</t>
  </si>
  <si>
    <t>Fjerne rødder og tætne rundt om PH</t>
  </si>
  <si>
    <t>Fjerne løse aflejringer/genstande 
omkring tværgående rør</t>
  </si>
  <si>
    <t>3.2.19.1</t>
  </si>
  <si>
    <t>3.2.19.2</t>
  </si>
  <si>
    <t>3.2.19.3</t>
  </si>
  <si>
    <t>3.2.19.4</t>
  </si>
  <si>
    <t>3.2.19.5</t>
  </si>
  <si>
    <t>3.2.19.6</t>
  </si>
  <si>
    <t>Pkt. nr. 11D1189 - Br. nr. 11D1102</t>
  </si>
  <si>
    <t>3.2.20.1</t>
  </si>
  <si>
    <t>Br. nr. 11D1101 - Pkt. nr. 11D1189</t>
  </si>
  <si>
    <t>m2</t>
  </si>
  <si>
    <t>0-23,3</t>
  </si>
  <si>
    <t>3.2.21.1</t>
  </si>
  <si>
    <t>Br. nr. 11D1100 - Br. nr. 11D1101</t>
  </si>
  <si>
    <t>0-38</t>
  </si>
  <si>
    <t>3.2.22.1</t>
  </si>
  <si>
    <t xml:space="preserve">Afstand fra startpunkt </t>
  </si>
  <si>
    <t xml:space="preserve">Ekstra afrensning ved oversvømmelser </t>
  </si>
  <si>
    <t>1.2.5</t>
  </si>
  <si>
    <r>
      <t xml:space="preserve">Tætne samling mellem bund og vægge i begge sider af ledningen i hele ledningens længde 
(NB! </t>
    </r>
    <r>
      <rPr>
        <i/>
        <sz val="10"/>
        <rFont val="Arial"/>
        <family val="2"/>
      </rPr>
      <t>Fra BR nr. 11A1110 og ca. 10 m nedstrøms er allerede udbedret</t>
    </r>
    <r>
      <rPr>
        <sz val="10"/>
        <rFont val="Arial"/>
        <family val="2"/>
      </rPr>
      <t>)</t>
    </r>
  </si>
  <si>
    <t>4.1.1</t>
  </si>
  <si>
    <t>4.1.2</t>
  </si>
  <si>
    <t>4.1.3</t>
  </si>
  <si>
    <t>4.1.4</t>
  </si>
  <si>
    <t>4.2.1</t>
  </si>
  <si>
    <t>4.2.2</t>
  </si>
  <si>
    <t>4.3.1</t>
  </si>
  <si>
    <t>4.3.2</t>
  </si>
  <si>
    <t>4.3.3</t>
  </si>
  <si>
    <t>4.3.4</t>
  </si>
  <si>
    <t>4.3.5</t>
  </si>
  <si>
    <t>4.3.6</t>
  </si>
  <si>
    <t>Udlægning og fjernelse af køreplader</t>
  </si>
  <si>
    <t>Leje af køreplade</t>
  </si>
  <si>
    <t>m²</t>
  </si>
  <si>
    <t>m²/dag</t>
  </si>
  <si>
    <t>Leje af afspærringsballon, dim. &lt; ø500</t>
  </si>
  <si>
    <t>Leje af afspærringsballon, dim. &gt;= ø500</t>
  </si>
  <si>
    <t>Montering og afmontering af afspærringsballon</t>
  </si>
  <si>
    <t>Overfladebehandling (kl 9) midt på væggen</t>
  </si>
  <si>
    <t>Fast
pris</t>
  </si>
  <si>
    <t>Udarbejdelse og ansøgning om nødvendige myndighedstilladelser</t>
  </si>
  <si>
    <t>Levering og etablering af frisk luft ventilation i Tu1750 ledning</t>
  </si>
  <si>
    <t>Drift af frisk luft ventilation</t>
  </si>
  <si>
    <t>1.1.5</t>
  </si>
  <si>
    <t>Daglig rengøring af berørte arealer</t>
  </si>
  <si>
    <t>Dokumentation / KS-materiale</t>
  </si>
  <si>
    <t>Afrensning for videre behandling med +1000 bar</t>
  </si>
  <si>
    <t>Levering, montering og demontering af vandtæt skot og overpumpningsudstyr</t>
  </si>
  <si>
    <t>Af- og genmontering af vandtæt skot og overpumpningsudstyr</t>
  </si>
  <si>
    <t>Levering, montering og demontering af afspærringsballon og overpumpningsudstyr</t>
  </si>
  <si>
    <t>Drift af overpumpningsudstyr fra fælleskloak til regnvandskloak</t>
  </si>
  <si>
    <t>Drift af overpumpningsudstyr fra regnvandskloak til spildevandskloak</t>
  </si>
  <si>
    <t>Af- og genmontering af afspærringsballon og overpumpningsudstyr</t>
  </si>
  <si>
    <t>1.2.6</t>
  </si>
  <si>
    <t>Stilstand i arbejdet grundet rømning af Tu1750 ledning ved risiko for oversvømmelse/regn</t>
  </si>
  <si>
    <t>1.1.6</t>
  </si>
  <si>
    <t>Af- og tilrigning af byggeplads</t>
  </si>
  <si>
    <t>Alarmer til registrering af vand i kloaksystem, der skal renoveres</t>
  </si>
  <si>
    <t>Rømning af og genetablering af arbejde i Tu1750 kloakledning ved risiko for oversvømmelse</t>
  </si>
  <si>
    <t>Øvrigt KS materiale</t>
  </si>
  <si>
    <t>Oprensning og afrensning</t>
  </si>
  <si>
    <t>2.1.6</t>
  </si>
  <si>
    <t>Ekstra oprensning ved oversvømmelser</t>
  </si>
  <si>
    <t>Oprensning af kloakledning</t>
  </si>
  <si>
    <t>Transport af sand, slam m.v.</t>
  </si>
  <si>
    <t xml:space="preserve">Deponering af sand, slam m.v. </t>
  </si>
  <si>
    <t>Udskiftning af kegle, karm og dæksel i brønd nr. 11A1110</t>
  </si>
  <si>
    <t>Udskiftning af kegle, karm og dæksel i brønd nr. 11A1109</t>
  </si>
  <si>
    <t>Udskiftning af kegle, karm og dæksel i brønd nr. 11D1103</t>
  </si>
  <si>
    <t>3.3.5</t>
  </si>
  <si>
    <t>3.3.6</t>
  </si>
  <si>
    <t>Fotodokumentation af alle udførte reparationer - både før og efter billeder</t>
  </si>
  <si>
    <t xml:space="preserve">TV-inspektion af ledningen efter udført arbejde. </t>
  </si>
  <si>
    <t xml:space="preserve">Brøndrapport af alle brønde efter udført arbejde. </t>
  </si>
  <si>
    <t>3.3.7</t>
  </si>
  <si>
    <t>timer/
sjak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</si>
</sst>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#,###.00;\-#,###.00;"/>
    <numFmt numFmtId="166" formatCode="#,###.00_);\-####.00_);"/>
    <numFmt numFmtId="167" formatCode="#,##0.00_);\-#,##0.00_);0.00_)"/>
    <numFmt numFmtId="168" formatCode="#,##0.00_);\-#,##0.00_);"/>
  </numFmts>
  <fonts count="19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u/>
      <sz val="10"/>
      <name val="Arial"/>
      <family val="2"/>
    </font>
    <font>
      <b/>
      <i/>
      <u/>
      <sz val="16"/>
      <color rgb="FFFF0000"/>
      <name val="Arial"/>
      <family val="2"/>
    </font>
    <font>
      <i/>
      <sz val="10"/>
      <name val="Arial"/>
      <family val="2"/>
    </font>
    <font>
      <b/>
      <strike/>
      <sz val="10"/>
      <name val="Arial"/>
      <family val="2"/>
    </font>
    <font>
      <strike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ck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1">
    <xf numFmtId="0" fontId="0" fillId="0" borderId="0" xfId="0"/>
    <xf numFmtId="0" fontId="9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Protection="1">
      <protection locked="0"/>
    </xf>
    <xf numFmtId="49" fontId="4" fillId="0" borderId="0" xfId="0" applyNumberFormat="1" applyFont="1" applyAlignment="1">
      <alignment horizontal="left"/>
    </xf>
    <xf numFmtId="0" fontId="5" fillId="0" borderId="0" xfId="0" applyFont="1"/>
    <xf numFmtId="17" fontId="6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left"/>
    </xf>
    <xf numFmtId="0" fontId="8" fillId="0" borderId="0" xfId="0" applyFont="1"/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/>
    </xf>
    <xf numFmtId="3" fontId="10" fillId="0" borderId="1" xfId="0" applyNumberFormat="1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49" fontId="10" fillId="0" borderId="0" xfId="0" applyNumberFormat="1" applyFont="1" applyAlignment="1">
      <alignment vertical="top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vertical="top"/>
    </xf>
    <xf numFmtId="0" fontId="10" fillId="0" borderId="0" xfId="0" applyFont="1" applyProtection="1">
      <protection locked="0"/>
    </xf>
    <xf numFmtId="49" fontId="9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5" fontId="2" fillId="0" borderId="0" xfId="0" applyNumberFormat="1" applyFont="1"/>
    <xf numFmtId="0" fontId="11" fillId="0" borderId="1" xfId="0" applyFont="1" applyBorder="1" applyAlignment="1">
      <alignment vertical="top" wrapText="1"/>
    </xf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49" fontId="11" fillId="0" borderId="0" xfId="0" applyNumberFormat="1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49" fontId="10" fillId="0" borderId="4" xfId="0" applyNumberFormat="1" applyFont="1" applyBorder="1" applyAlignment="1">
      <alignment horizontal="center" vertical="top"/>
    </xf>
    <xf numFmtId="49" fontId="11" fillId="0" borderId="4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10" fillId="0" borderId="0" xfId="0" applyNumberFormat="1" applyFont="1" applyAlignment="1">
      <alignment horizontal="center" vertical="top"/>
    </xf>
    <xf numFmtId="49" fontId="11" fillId="0" borderId="0" xfId="0" applyNumberFormat="1" applyFont="1" applyAlignment="1">
      <alignment horizontal="center"/>
    </xf>
    <xf numFmtId="0" fontId="5" fillId="0" borderId="0" xfId="0" applyFont="1" applyAlignment="1">
      <alignment vertical="top" wrapText="1"/>
    </xf>
    <xf numFmtId="0" fontId="14" fillId="0" borderId="0" xfId="0" applyFont="1" applyAlignment="1">
      <alignment vertical="top"/>
    </xf>
    <xf numFmtId="0" fontId="14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167" fontId="10" fillId="0" borderId="0" xfId="0" applyNumberFormat="1" applyFont="1" applyAlignment="1" applyProtection="1">
      <alignment vertical="top"/>
      <protection locked="0"/>
    </xf>
    <xf numFmtId="167" fontId="2" fillId="0" borderId="0" xfId="0" applyNumberFormat="1" applyFont="1" applyProtection="1">
      <protection locked="0"/>
    </xf>
    <xf numFmtId="167" fontId="9" fillId="0" borderId="0" xfId="0" applyNumberFormat="1" applyFont="1" applyProtection="1">
      <protection locked="0"/>
    </xf>
    <xf numFmtId="167" fontId="2" fillId="0" borderId="0" xfId="0" applyNumberFormat="1" applyFont="1" applyAlignment="1" applyProtection="1">
      <alignment vertical="top"/>
      <protection locked="0"/>
    </xf>
    <xf numFmtId="168" fontId="2" fillId="0" borderId="0" xfId="0" applyNumberFormat="1" applyFont="1" applyAlignment="1">
      <alignment vertical="top"/>
    </xf>
    <xf numFmtId="168" fontId="6" fillId="0" borderId="0" xfId="0" applyNumberFormat="1" applyFont="1" applyAlignment="1">
      <alignment horizontal="right" vertical="top"/>
    </xf>
    <xf numFmtId="168" fontId="10" fillId="0" borderId="0" xfId="0" applyNumberFormat="1" applyFont="1" applyAlignment="1">
      <alignment vertical="top"/>
    </xf>
    <xf numFmtId="168" fontId="2" fillId="0" borderId="0" xfId="0" applyNumberFormat="1" applyFont="1"/>
    <xf numFmtId="168" fontId="0" fillId="0" borderId="0" xfId="0" applyNumberFormat="1"/>
    <xf numFmtId="168" fontId="9" fillId="0" borderId="0" xfId="0" applyNumberFormat="1" applyFont="1"/>
    <xf numFmtId="0" fontId="2" fillId="0" borderId="0" xfId="0" applyFont="1" applyAlignment="1" applyProtection="1">
      <alignment horizontal="left"/>
      <protection locked="0"/>
    </xf>
    <xf numFmtId="0" fontId="2" fillId="0" borderId="3" xfId="0" applyFont="1" applyBorder="1" applyAlignment="1" applyProtection="1">
      <alignment horizontal="left"/>
      <protection locked="0"/>
    </xf>
    <xf numFmtId="0" fontId="2" fillId="0" borderId="3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0" fillId="0" borderId="3" xfId="0" applyFont="1" applyBorder="1" applyProtection="1">
      <protection locked="0"/>
    </xf>
    <xf numFmtId="0" fontId="11" fillId="0" borderId="0" xfId="0" applyFont="1"/>
    <xf numFmtId="0" fontId="14" fillId="0" borderId="0" xfId="0" applyFont="1"/>
    <xf numFmtId="166" fontId="2" fillId="0" borderId="7" xfId="1" applyNumberFormat="1" applyFont="1" applyBorder="1"/>
    <xf numFmtId="166" fontId="2" fillId="0" borderId="8" xfId="1" applyNumberFormat="1" applyFont="1" applyBorder="1"/>
    <xf numFmtId="0" fontId="2" fillId="0" borderId="2" xfId="0" applyFont="1" applyBorder="1"/>
    <xf numFmtId="0" fontId="9" fillId="0" borderId="0" xfId="0" applyFont="1" applyAlignment="1">
      <alignment horizontal="left"/>
    </xf>
    <xf numFmtId="49" fontId="3" fillId="0" borderId="0" xfId="0" applyNumberFormat="1" applyFont="1"/>
    <xf numFmtId="0" fontId="3" fillId="0" borderId="0" xfId="0" applyFont="1"/>
    <xf numFmtId="167" fontId="5" fillId="0" borderId="0" xfId="0" applyNumberFormat="1" applyFont="1"/>
    <xf numFmtId="167" fontId="5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4" fillId="0" borderId="0" xfId="0" applyFont="1"/>
    <xf numFmtId="167" fontId="7" fillId="0" borderId="0" xfId="0" applyNumberFormat="1" applyFont="1"/>
    <xf numFmtId="167" fontId="7" fillId="0" borderId="0" xfId="0" applyNumberFormat="1" applyFont="1" applyAlignment="1">
      <alignment vertical="top"/>
    </xf>
    <xf numFmtId="0" fontId="7" fillId="0" borderId="0" xfId="0" applyFont="1"/>
    <xf numFmtId="2" fontId="2" fillId="0" borderId="0" xfId="0" applyNumberFormat="1" applyFont="1"/>
    <xf numFmtId="3" fontId="10" fillId="0" borderId="0" xfId="0" applyNumberFormat="1" applyFont="1" applyAlignment="1">
      <alignment horizontal="center" vertical="top"/>
    </xf>
    <xf numFmtId="0" fontId="11" fillId="0" borderId="0" xfId="0" applyFont="1" applyAlignment="1">
      <alignment vertical="top" wrapText="1"/>
    </xf>
    <xf numFmtId="49" fontId="10" fillId="0" borderId="1" xfId="0" applyNumberFormat="1" applyFont="1" applyBorder="1" applyAlignment="1">
      <alignment horizontal="center" vertical="top"/>
    </xf>
    <xf numFmtId="168" fontId="10" fillId="2" borderId="9" xfId="0" applyNumberFormat="1" applyFont="1" applyFill="1" applyBorder="1" applyAlignment="1">
      <alignment vertical="top"/>
    </xf>
    <xf numFmtId="49" fontId="11" fillId="0" borderId="11" xfId="0" applyNumberFormat="1" applyFont="1" applyBorder="1" applyAlignment="1">
      <alignment vertical="top"/>
    </xf>
    <xf numFmtId="49" fontId="10" fillId="0" borderId="11" xfId="0" applyNumberFormat="1" applyFont="1" applyBorder="1" applyAlignment="1">
      <alignment vertical="top"/>
    </xf>
    <xf numFmtId="49" fontId="10" fillId="0" borderId="16" xfId="0" applyNumberFormat="1" applyFont="1" applyBorder="1" applyAlignment="1">
      <alignment vertical="top"/>
    </xf>
    <xf numFmtId="49" fontId="10" fillId="0" borderId="17" xfId="0" applyNumberFormat="1" applyFont="1" applyBorder="1" applyAlignment="1">
      <alignment horizontal="center" vertical="top"/>
    </xf>
    <xf numFmtId="49" fontId="10" fillId="2" borderId="12" xfId="0" applyNumberFormat="1" applyFont="1" applyFill="1" applyBorder="1" applyAlignment="1">
      <alignment vertical="top"/>
    </xf>
    <xf numFmtId="49" fontId="10" fillId="2" borderId="13" xfId="0" applyNumberFormat="1" applyFont="1" applyFill="1" applyBorder="1" applyAlignment="1">
      <alignment horizontal="center" vertical="top"/>
    </xf>
    <xf numFmtId="0" fontId="10" fillId="2" borderId="14" xfId="0" applyFont="1" applyFill="1" applyBorder="1" applyAlignment="1">
      <alignment vertical="top"/>
    </xf>
    <xf numFmtId="0" fontId="10" fillId="2" borderId="14" xfId="0" applyFont="1" applyFill="1" applyBorder="1" applyAlignment="1">
      <alignment horizontal="center" vertical="top"/>
    </xf>
    <xf numFmtId="49" fontId="10" fillId="0" borderId="22" xfId="0" applyNumberFormat="1" applyFont="1" applyBorder="1" applyAlignment="1">
      <alignment vertical="top"/>
    </xf>
    <xf numFmtId="49" fontId="10" fillId="0" borderId="19" xfId="0" applyNumberFormat="1" applyFont="1" applyBorder="1" applyAlignment="1">
      <alignment horizontal="center" vertical="top"/>
    </xf>
    <xf numFmtId="167" fontId="10" fillId="2" borderId="15" xfId="0" applyNumberFormat="1" applyFont="1" applyFill="1" applyBorder="1" applyAlignment="1" applyProtection="1">
      <alignment vertical="top"/>
      <protection locked="0"/>
    </xf>
    <xf numFmtId="0" fontId="15" fillId="0" borderId="0" xfId="0" applyFont="1"/>
    <xf numFmtId="0" fontId="5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166" fontId="2" fillId="0" borderId="0" xfId="1" applyNumberFormat="1" applyFont="1" applyBorder="1"/>
    <xf numFmtId="49" fontId="11" fillId="0" borderId="22" xfId="0" applyNumberFormat="1" applyFont="1" applyBorder="1" applyAlignment="1">
      <alignment vertical="top"/>
    </xf>
    <xf numFmtId="49" fontId="11" fillId="0" borderId="1" xfId="0" applyNumberFormat="1" applyFont="1" applyBorder="1" applyAlignment="1">
      <alignment horizontal="center" vertical="top"/>
    </xf>
    <xf numFmtId="0" fontId="10" fillId="0" borderId="0" xfId="0" applyFont="1" applyAlignment="1">
      <alignment wrapText="1"/>
    </xf>
    <xf numFmtId="166" fontId="2" fillId="0" borderId="23" xfId="0" applyNumberFormat="1" applyFont="1" applyBorder="1"/>
    <xf numFmtId="166" fontId="2" fillId="0" borderId="24" xfId="1" applyNumberFormat="1" applyFont="1" applyBorder="1"/>
    <xf numFmtId="14" fontId="2" fillId="0" borderId="0" xfId="0" applyNumberFormat="1" applyFont="1"/>
    <xf numFmtId="0" fontId="10" fillId="0" borderId="1" xfId="0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49" fontId="11" fillId="0" borderId="25" xfId="0" applyNumberFormat="1" applyFont="1" applyBorder="1" applyAlignment="1">
      <alignment vertical="top"/>
    </xf>
    <xf numFmtId="49" fontId="11" fillId="0" borderId="26" xfId="0" applyNumberFormat="1" applyFont="1" applyBorder="1" applyAlignment="1">
      <alignment horizontal="center" vertical="top"/>
    </xf>
    <xf numFmtId="0" fontId="11" fillId="0" borderId="27" xfId="0" applyFont="1" applyBorder="1" applyAlignment="1">
      <alignment horizontal="left" vertical="top" wrapText="1"/>
    </xf>
    <xf numFmtId="0" fontId="10" fillId="0" borderId="27" xfId="0" applyFont="1" applyBorder="1" applyAlignment="1">
      <alignment horizontal="center" vertical="top"/>
    </xf>
    <xf numFmtId="3" fontId="10" fillId="0" borderId="27" xfId="0" applyNumberFormat="1" applyFont="1" applyBorder="1" applyAlignment="1">
      <alignment horizontal="center" vertical="top"/>
    </xf>
    <xf numFmtId="49" fontId="10" fillId="0" borderId="25" xfId="0" applyNumberFormat="1" applyFont="1" applyBorder="1" applyAlignment="1">
      <alignment vertical="top"/>
    </xf>
    <xf numFmtId="49" fontId="10" fillId="0" borderId="26" xfId="0" applyNumberFormat="1" applyFont="1" applyBorder="1" applyAlignment="1">
      <alignment horizontal="center" vertical="top"/>
    </xf>
    <xf numFmtId="0" fontId="10" fillId="0" borderId="27" xfId="0" applyFont="1" applyBorder="1" applyAlignment="1">
      <alignment vertical="top" wrapText="1"/>
    </xf>
    <xf numFmtId="0" fontId="11" fillId="0" borderId="27" xfId="0" applyFont="1" applyBorder="1" applyAlignment="1">
      <alignment vertical="top" wrapText="1"/>
    </xf>
    <xf numFmtId="49" fontId="10" fillId="0" borderId="27" xfId="0" applyNumberFormat="1" applyFont="1" applyBorder="1" applyAlignment="1">
      <alignment horizontal="center" vertical="top"/>
    </xf>
    <xf numFmtId="0" fontId="10" fillId="0" borderId="30" xfId="0" applyFont="1" applyBorder="1" applyAlignment="1">
      <alignment vertical="top" wrapText="1"/>
    </xf>
    <xf numFmtId="0" fontId="10" fillId="0" borderId="27" xfId="0" applyFont="1" applyBorder="1" applyAlignment="1">
      <alignment horizontal="center" vertical="center" wrapText="1"/>
    </xf>
    <xf numFmtId="49" fontId="11" fillId="0" borderId="27" xfId="0" applyNumberFormat="1" applyFont="1" applyBorder="1" applyAlignment="1">
      <alignment horizontal="center" vertical="top"/>
    </xf>
    <xf numFmtId="0" fontId="11" fillId="0" borderId="30" xfId="0" applyFont="1" applyBorder="1" applyAlignment="1">
      <alignment vertical="top" wrapText="1"/>
    </xf>
    <xf numFmtId="0" fontId="10" fillId="0" borderId="27" xfId="0" applyFont="1" applyBorder="1" applyAlignment="1">
      <alignment horizontal="center" vertical="center"/>
    </xf>
    <xf numFmtId="3" fontId="10" fillId="0" borderId="27" xfId="0" applyNumberFormat="1" applyFont="1" applyBorder="1" applyAlignment="1">
      <alignment horizontal="center" vertical="center"/>
    </xf>
    <xf numFmtId="167" fontId="14" fillId="0" borderId="0" xfId="0" applyNumberFormat="1" applyFont="1" applyAlignment="1">
      <alignment vertical="top"/>
    </xf>
    <xf numFmtId="49" fontId="7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center" vertical="top"/>
    </xf>
    <xf numFmtId="0" fontId="11" fillId="0" borderId="0" xfId="0" applyFont="1" applyAlignment="1">
      <alignment vertical="top"/>
    </xf>
    <xf numFmtId="0" fontId="12" fillId="0" borderId="1" xfId="0" applyFont="1" applyBorder="1"/>
    <xf numFmtId="49" fontId="10" fillId="0" borderId="0" xfId="0" applyNumberFormat="1" applyFont="1" applyAlignment="1">
      <alignment horizontal="center"/>
    </xf>
    <xf numFmtId="0" fontId="10" fillId="0" borderId="1" xfId="0" applyFont="1" applyBorder="1"/>
    <xf numFmtId="0" fontId="11" fillId="0" borderId="1" xfId="0" applyFont="1" applyBorder="1" applyAlignment="1">
      <alignment horizontal="center" vertical="top"/>
    </xf>
    <xf numFmtId="49" fontId="10" fillId="0" borderId="21" xfId="0" applyNumberFormat="1" applyFont="1" applyBorder="1" applyAlignment="1">
      <alignment horizontal="center" vertical="top"/>
    </xf>
    <xf numFmtId="49" fontId="10" fillId="3" borderId="12" xfId="0" applyNumberFormat="1" applyFont="1" applyFill="1" applyBorder="1" applyAlignment="1">
      <alignment vertical="top"/>
    </xf>
    <xf numFmtId="49" fontId="10" fillId="3" borderId="13" xfId="0" applyNumberFormat="1" applyFont="1" applyFill="1" applyBorder="1" applyAlignment="1">
      <alignment horizontal="center" vertical="top"/>
    </xf>
    <xf numFmtId="0" fontId="10" fillId="3" borderId="14" xfId="0" applyFont="1" applyFill="1" applyBorder="1" applyAlignment="1">
      <alignment vertical="top"/>
    </xf>
    <xf numFmtId="0" fontId="10" fillId="3" borderId="14" xfId="0" applyFont="1" applyFill="1" applyBorder="1" applyAlignment="1">
      <alignment horizontal="center" vertical="top"/>
    </xf>
    <xf numFmtId="168" fontId="10" fillId="3" borderId="9" xfId="0" applyNumberFormat="1" applyFont="1" applyFill="1" applyBorder="1" applyAlignment="1">
      <alignment vertical="top"/>
    </xf>
    <xf numFmtId="0" fontId="10" fillId="3" borderId="14" xfId="0" applyFont="1" applyFill="1" applyBorder="1" applyAlignment="1">
      <alignment vertical="top" wrapText="1"/>
    </xf>
    <xf numFmtId="167" fontId="10" fillId="3" borderId="15" xfId="0" applyNumberFormat="1" applyFont="1" applyFill="1" applyBorder="1" applyAlignment="1" applyProtection="1">
      <alignment vertical="top"/>
      <protection locked="0"/>
    </xf>
    <xf numFmtId="0" fontId="11" fillId="0" borderId="1" xfId="0" applyFont="1" applyBorder="1"/>
    <xf numFmtId="0" fontId="10" fillId="0" borderId="1" xfId="0" applyFont="1" applyBorder="1" applyAlignment="1">
      <alignment wrapText="1"/>
    </xf>
    <xf numFmtId="49" fontId="10" fillId="3" borderId="12" xfId="0" applyNumberFormat="1" applyFont="1" applyFill="1" applyBorder="1" applyAlignment="1">
      <alignment horizontal="left" vertical="top"/>
    </xf>
    <xf numFmtId="49" fontId="11" fillId="0" borderId="11" xfId="0" applyNumberFormat="1" applyFont="1" applyBorder="1" applyAlignment="1">
      <alignment horizontal="left" vertical="top"/>
    </xf>
    <xf numFmtId="49" fontId="10" fillId="0" borderId="11" xfId="0" applyNumberFormat="1" applyFont="1" applyBorder="1" applyAlignment="1">
      <alignment horizontal="left" vertical="top"/>
    </xf>
    <xf numFmtId="49" fontId="10" fillId="0" borderId="16" xfId="0" applyNumberFormat="1" applyFont="1" applyBorder="1" applyAlignment="1">
      <alignment horizontal="left" vertical="top"/>
    </xf>
    <xf numFmtId="49" fontId="10" fillId="0" borderId="0" xfId="0" applyNumberFormat="1" applyFont="1" applyAlignment="1">
      <alignment horizontal="left" vertical="top"/>
    </xf>
    <xf numFmtId="167" fontId="10" fillId="3" borderId="14" xfId="0" applyNumberFormat="1" applyFont="1" applyFill="1" applyBorder="1" applyAlignment="1" applyProtection="1">
      <alignment horizontal="center" vertical="top"/>
      <protection locked="0"/>
    </xf>
    <xf numFmtId="168" fontId="10" fillId="3" borderId="9" xfId="0" applyNumberFormat="1" applyFont="1" applyFill="1" applyBorder="1" applyAlignment="1">
      <alignment horizontal="center" vertical="top"/>
    </xf>
    <xf numFmtId="0" fontId="10" fillId="3" borderId="15" xfId="0" applyFont="1" applyFill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167" fontId="10" fillId="0" borderId="5" xfId="0" applyNumberFormat="1" applyFont="1" applyBorder="1" applyAlignment="1" applyProtection="1">
      <alignment horizontal="right" vertical="top"/>
      <protection locked="0"/>
    </xf>
    <xf numFmtId="168" fontId="10" fillId="0" borderId="10" xfId="0" applyNumberFormat="1" applyFont="1" applyBorder="1" applyAlignment="1">
      <alignment horizontal="right" vertical="top"/>
    </xf>
    <xf numFmtId="168" fontId="10" fillId="0" borderId="20" xfId="0" applyNumberFormat="1" applyFont="1" applyBorder="1" applyAlignment="1">
      <alignment horizontal="right" vertical="top"/>
    </xf>
    <xf numFmtId="167" fontId="10" fillId="0" borderId="5" xfId="1" applyNumberFormat="1" applyFont="1" applyBorder="1" applyAlignment="1" applyProtection="1">
      <alignment horizontal="right" vertical="top"/>
      <protection locked="0"/>
    </xf>
    <xf numFmtId="0" fontId="12" fillId="0" borderId="1" xfId="0" applyFont="1" applyBorder="1" applyAlignment="1">
      <alignment vertical="top"/>
    </xf>
    <xf numFmtId="0" fontId="10" fillId="0" borderId="1" xfId="0" applyFont="1" applyBorder="1" applyAlignment="1">
      <alignment vertical="top"/>
    </xf>
    <xf numFmtId="0" fontId="11" fillId="0" borderId="5" xfId="0" applyFont="1" applyBorder="1" applyAlignment="1">
      <alignment horizontal="right" vertical="top"/>
    </xf>
    <xf numFmtId="168" fontId="11" fillId="0" borderId="10" xfId="0" applyNumberFormat="1" applyFont="1" applyBorder="1" applyAlignment="1">
      <alignment horizontal="right" vertical="top"/>
    </xf>
    <xf numFmtId="0" fontId="10" fillId="0" borderId="5" xfId="0" applyFont="1" applyBorder="1" applyAlignment="1">
      <alignment horizontal="right" vertical="top"/>
    </xf>
    <xf numFmtId="167" fontId="11" fillId="0" borderId="1" xfId="0" applyNumberFormat="1" applyFont="1" applyBorder="1" applyAlignment="1" applyProtection="1">
      <alignment horizontal="right" vertical="top"/>
      <protection locked="0"/>
    </xf>
    <xf numFmtId="167" fontId="10" fillId="0" borderId="1" xfId="0" applyNumberFormat="1" applyFont="1" applyBorder="1" applyAlignment="1" applyProtection="1">
      <alignment horizontal="right" vertical="top"/>
      <protection locked="0"/>
    </xf>
    <xf numFmtId="167" fontId="10" fillId="0" borderId="28" xfId="0" applyNumberFormat="1" applyFont="1" applyBorder="1" applyAlignment="1" applyProtection="1">
      <alignment horizontal="right" vertical="top"/>
      <protection locked="0"/>
    </xf>
    <xf numFmtId="168" fontId="10" fillId="0" borderId="29" xfId="0" applyNumberFormat="1" applyFont="1" applyBorder="1" applyAlignment="1">
      <alignment horizontal="right" vertical="top"/>
    </xf>
    <xf numFmtId="167" fontId="10" fillId="0" borderId="28" xfId="1" applyNumberFormat="1" applyFont="1" applyBorder="1" applyAlignment="1" applyProtection="1">
      <alignment horizontal="right" vertical="center"/>
      <protection locked="0"/>
    </xf>
    <xf numFmtId="168" fontId="10" fillId="0" borderId="29" xfId="0" applyNumberFormat="1" applyFont="1" applyBorder="1" applyAlignment="1">
      <alignment horizontal="right" vertical="center"/>
    </xf>
    <xf numFmtId="167" fontId="10" fillId="0" borderId="28" xfId="0" applyNumberFormat="1" applyFont="1" applyBorder="1" applyAlignment="1" applyProtection="1">
      <alignment horizontal="right" vertical="center"/>
      <protection locked="0"/>
    </xf>
    <xf numFmtId="167" fontId="10" fillId="0" borderId="30" xfId="0" applyNumberFormat="1" applyFont="1" applyBorder="1" applyAlignment="1" applyProtection="1">
      <alignment horizontal="right" vertical="center"/>
      <protection locked="0"/>
    </xf>
    <xf numFmtId="0" fontId="11" fillId="0" borderId="1" xfId="0" applyFont="1" applyBorder="1" applyAlignment="1">
      <alignment wrapText="1"/>
    </xf>
    <xf numFmtId="49" fontId="17" fillId="0" borderId="11" xfId="0" applyNumberFormat="1" applyFont="1" applyBorder="1" applyAlignment="1">
      <alignment horizontal="left" vertical="top"/>
    </xf>
    <xf numFmtId="49" fontId="18" fillId="0" borderId="0" xfId="0" applyNumberFormat="1" applyFont="1" applyAlignment="1">
      <alignment horizontal="center"/>
    </xf>
    <xf numFmtId="0" fontId="17" fillId="0" borderId="1" xfId="0" applyFont="1" applyBorder="1"/>
    <xf numFmtId="0" fontId="18" fillId="0" borderId="1" xfId="0" applyFont="1" applyBorder="1" applyAlignment="1">
      <alignment vertical="top"/>
    </xf>
    <xf numFmtId="0" fontId="18" fillId="0" borderId="1" xfId="0" applyFont="1" applyBorder="1" applyAlignment="1">
      <alignment horizontal="center" vertical="top"/>
    </xf>
    <xf numFmtId="0" fontId="18" fillId="0" borderId="5" xfId="0" applyFont="1" applyBorder="1" applyAlignment="1">
      <alignment horizontal="right" vertical="top"/>
    </xf>
    <xf numFmtId="168" fontId="18" fillId="0" borderId="10" xfId="0" applyNumberFormat="1" applyFont="1" applyBorder="1" applyAlignment="1">
      <alignment horizontal="right" vertical="top"/>
    </xf>
    <xf numFmtId="0" fontId="18" fillId="0" borderId="0" xfId="0" applyFont="1" applyAlignment="1">
      <alignment vertical="top"/>
    </xf>
    <xf numFmtId="0" fontId="10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left" vertical="top"/>
    </xf>
    <xf numFmtId="0" fontId="9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10" fillId="3" borderId="18" xfId="0" applyFont="1" applyFill="1" applyBorder="1" applyAlignment="1">
      <alignment horizontal="center" vertical="top" wrapText="1"/>
    </xf>
    <xf numFmtId="0" fontId="10" fillId="3" borderId="19" xfId="0" applyFont="1" applyFill="1" applyBorder="1" applyAlignment="1">
      <alignment horizontal="center" vertical="top"/>
    </xf>
    <xf numFmtId="0" fontId="10" fillId="3" borderId="19" xfId="0" applyFont="1" applyFill="1" applyBorder="1" applyAlignment="1" applyProtection="1">
      <alignment horizontal="center" vertical="top"/>
      <protection locked="0"/>
    </xf>
    <xf numFmtId="0" fontId="10" fillId="0" borderId="18" xfId="0" applyFont="1" applyBorder="1" applyAlignment="1">
      <alignment horizontal="center" vertical="top" wrapText="1"/>
    </xf>
    <xf numFmtId="0" fontId="10" fillId="0" borderId="19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2">
    <cellStyle name="K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E32"/>
  <sheetViews>
    <sheetView view="pageLayout" topLeftCell="A16" zoomScaleNormal="100" zoomScaleSheetLayoutView="115" workbookViewId="0">
      <selection activeCell="A7" sqref="A7:E7"/>
    </sheetView>
  </sheetViews>
  <sheetFormatPr defaultColWidth="9.1796875" defaultRowHeight="14" x14ac:dyDescent="0.3"/>
  <cols>
    <col min="1" max="1" width="6.54296875" style="21" customWidth="1"/>
    <col min="2" max="2" width="22.1796875" style="2" customWidth="1"/>
    <col min="3" max="3" width="23.54296875" style="2" customWidth="1"/>
    <col min="4" max="4" width="9.1796875" style="2"/>
    <col min="5" max="5" width="23.453125" style="2" customWidth="1"/>
    <col min="6" max="7" width="9.1796875" style="2"/>
    <col min="8" max="8" width="16.26953125" style="2" bestFit="1" customWidth="1"/>
    <col min="9" max="16384" width="9.1796875" style="2"/>
  </cols>
  <sheetData>
    <row r="1" spans="1:5" x14ac:dyDescent="0.3">
      <c r="E1" s="97"/>
    </row>
    <row r="3" spans="1:5" ht="20" x14ac:dyDescent="0.4">
      <c r="A3" s="62" t="s">
        <v>22</v>
      </c>
      <c r="B3" s="57"/>
      <c r="C3" s="88"/>
      <c r="D3" s="57"/>
      <c r="E3" s="57"/>
    </row>
    <row r="4" spans="1:5" ht="21.75" customHeight="1" x14ac:dyDescent="0.4">
      <c r="A4" s="5" t="s">
        <v>44</v>
      </c>
      <c r="B4" s="6"/>
      <c r="E4" s="7"/>
    </row>
    <row r="5" spans="1:5" ht="18.75" customHeight="1" x14ac:dyDescent="0.35">
      <c r="A5" s="8" t="s">
        <v>49</v>
      </c>
      <c r="B5" s="9"/>
      <c r="C5" s="9"/>
      <c r="D5" s="9"/>
      <c r="E5" s="29"/>
    </row>
    <row r="6" spans="1:5" x14ac:dyDescent="0.3">
      <c r="A6" s="19"/>
    </row>
    <row r="7" spans="1:5" ht="56.25" customHeight="1" x14ac:dyDescent="0.3">
      <c r="A7" s="180" t="s">
        <v>43</v>
      </c>
      <c r="B7" s="180"/>
      <c r="C7" s="180"/>
      <c r="D7" s="180"/>
      <c r="E7" s="180"/>
    </row>
    <row r="8" spans="1:5" x14ac:dyDescent="0.3">
      <c r="A8" s="25"/>
      <c r="B8" s="25"/>
      <c r="C8" s="25"/>
      <c r="D8" s="25"/>
      <c r="E8" s="25"/>
    </row>
    <row r="9" spans="1:5" ht="14.25" customHeight="1" x14ac:dyDescent="0.3">
      <c r="A9" s="179" t="s">
        <v>21</v>
      </c>
      <c r="B9" s="179"/>
      <c r="C9" s="179"/>
      <c r="D9" s="179"/>
      <c r="E9" s="179"/>
    </row>
    <row r="10" spans="1:5" ht="14.25" customHeight="1" x14ac:dyDescent="0.3">
      <c r="A10" s="179"/>
      <c r="B10" s="179"/>
      <c r="C10" s="179"/>
      <c r="D10" s="179"/>
      <c r="E10" s="179"/>
    </row>
    <row r="11" spans="1:5" ht="14.25" customHeight="1" x14ac:dyDescent="0.3">
      <c r="A11" s="20"/>
      <c r="B11" s="20"/>
      <c r="C11" s="20"/>
      <c r="D11" s="20"/>
      <c r="E11" s="20"/>
    </row>
    <row r="12" spans="1:5" ht="20.149999999999999" customHeight="1" x14ac:dyDescent="0.3">
      <c r="A12" s="72"/>
      <c r="E12" s="91"/>
    </row>
    <row r="13" spans="1:5" ht="20.149999999999999" customHeight="1" x14ac:dyDescent="0.3">
      <c r="A13" s="72" t="s">
        <v>11</v>
      </c>
      <c r="B13" s="2" t="str">
        <f>+'P1'!C$9</f>
        <v>Generelle ydelser</v>
      </c>
      <c r="D13" s="2" t="s">
        <v>0</v>
      </c>
      <c r="E13" s="58">
        <f>'P1'!G25</f>
        <v>0</v>
      </c>
    </row>
    <row r="14" spans="1:5" ht="20.149999999999999" customHeight="1" x14ac:dyDescent="0.3">
      <c r="A14" s="72" t="s">
        <v>12</v>
      </c>
      <c r="B14" s="2" t="str">
        <f>+'P2'!C$9</f>
        <v>Forarbejder</v>
      </c>
      <c r="D14" s="2" t="s">
        <v>0</v>
      </c>
      <c r="E14" s="58">
        <f>'P2'!G25</f>
        <v>0</v>
      </c>
    </row>
    <row r="15" spans="1:5" ht="20.149999999999999" customHeight="1" x14ac:dyDescent="0.3">
      <c r="A15" s="72" t="s">
        <v>25</v>
      </c>
      <c r="B15" s="2" t="str">
        <f>+'P3'!C$9</f>
        <v xml:space="preserve">Renoveringsarbejder </v>
      </c>
      <c r="D15" s="2" t="s">
        <v>0</v>
      </c>
      <c r="E15" s="59">
        <f>'P3'!H115</f>
        <v>0</v>
      </c>
    </row>
    <row r="16" spans="1:5" ht="20.149999999999999" customHeight="1" x14ac:dyDescent="0.3">
      <c r="A16" s="72" t="s">
        <v>51</v>
      </c>
      <c r="B16" s="2" t="str">
        <f>+'P4'!C$9</f>
        <v>Supplerende ydelser</v>
      </c>
      <c r="D16" s="2" t="s">
        <v>0</v>
      </c>
      <c r="E16" s="59">
        <f>'P4'!G27</f>
        <v>0</v>
      </c>
    </row>
    <row r="17" spans="1:5" ht="20.149999999999999" customHeight="1" x14ac:dyDescent="0.3">
      <c r="E17" s="95"/>
    </row>
    <row r="18" spans="1:5" ht="20.149999999999999" customHeight="1" thickBot="1" x14ac:dyDescent="0.35">
      <c r="A18" s="61" t="s">
        <v>1</v>
      </c>
      <c r="D18" s="60" t="s">
        <v>0</v>
      </c>
      <c r="E18" s="96">
        <f>SUM(E13:E16)</f>
        <v>0</v>
      </c>
    </row>
    <row r="19" spans="1:5" ht="20.149999999999999" customHeight="1" thickTop="1" x14ac:dyDescent="0.3">
      <c r="E19" s="22"/>
    </row>
    <row r="20" spans="1:5" ht="20.149999999999999" customHeight="1" x14ac:dyDescent="0.3">
      <c r="A20" s="21" t="s">
        <v>52</v>
      </c>
      <c r="B20" s="18"/>
      <c r="C20" s="18"/>
      <c r="D20" s="18"/>
      <c r="E20" s="55"/>
    </row>
    <row r="21" spans="1:5" ht="14.25" customHeight="1" x14ac:dyDescent="0.3">
      <c r="A21" s="51"/>
      <c r="B21" s="4"/>
      <c r="C21" s="4"/>
      <c r="D21" s="4"/>
      <c r="E21" s="4"/>
    </row>
    <row r="22" spans="1:5" ht="15" customHeight="1" x14ac:dyDescent="0.3">
      <c r="A22" s="21" t="s">
        <v>2</v>
      </c>
      <c r="B22" s="4"/>
      <c r="C22" s="4"/>
      <c r="D22" s="4"/>
      <c r="E22" s="4"/>
    </row>
    <row r="23" spans="1:5" ht="20.149999999999999" customHeight="1" x14ac:dyDescent="0.3">
      <c r="A23" s="52"/>
      <c r="B23" s="53"/>
      <c r="C23" s="53"/>
      <c r="D23" s="53"/>
      <c r="E23" s="53"/>
    </row>
    <row r="24" spans="1:5" ht="20.149999999999999" customHeight="1" x14ac:dyDescent="0.3">
      <c r="A24" s="51"/>
      <c r="B24" s="4"/>
      <c r="C24" s="4"/>
      <c r="D24" s="4"/>
      <c r="E24" s="4"/>
    </row>
    <row r="25" spans="1:5" ht="20.149999999999999" customHeight="1" x14ac:dyDescent="0.3">
      <c r="A25" s="21" t="s">
        <v>3</v>
      </c>
      <c r="B25" s="53"/>
      <c r="C25" s="4"/>
      <c r="D25" s="4"/>
      <c r="E25" s="4"/>
    </row>
    <row r="26" spans="1:5" ht="21.75" customHeight="1" x14ac:dyDescent="0.3">
      <c r="A26" s="21" t="s">
        <v>32</v>
      </c>
      <c r="B26" s="4"/>
      <c r="C26" s="53"/>
      <c r="D26" s="53"/>
      <c r="E26" s="4"/>
    </row>
    <row r="27" spans="1:5" ht="21" customHeight="1" x14ac:dyDescent="0.3">
      <c r="A27" s="21" t="s">
        <v>5</v>
      </c>
      <c r="B27" s="4"/>
      <c r="C27" s="53"/>
      <c r="D27" s="53"/>
      <c r="E27" s="4"/>
    </row>
    <row r="28" spans="1:5" ht="21" customHeight="1" x14ac:dyDescent="0.3">
      <c r="B28" s="4"/>
      <c r="C28" s="53"/>
      <c r="D28" s="53"/>
      <c r="E28" s="4"/>
    </row>
    <row r="29" spans="1:5" ht="21" customHeight="1" x14ac:dyDescent="0.3">
      <c r="A29" s="21" t="s">
        <v>24</v>
      </c>
      <c r="B29" s="4"/>
      <c r="C29" s="54"/>
      <c r="D29" s="54"/>
      <c r="E29" s="4"/>
    </row>
    <row r="30" spans="1:5" ht="21" customHeight="1" x14ac:dyDescent="0.3">
      <c r="B30" s="4"/>
      <c r="C30" s="4"/>
      <c r="D30" s="4"/>
      <c r="E30" s="4"/>
    </row>
    <row r="31" spans="1:5" ht="23.25" customHeight="1" x14ac:dyDescent="0.3">
      <c r="A31" s="21" t="s">
        <v>4</v>
      </c>
      <c r="B31" s="4"/>
      <c r="C31" s="53"/>
      <c r="D31" s="53"/>
      <c r="E31" s="4"/>
    </row>
    <row r="32" spans="1:5" x14ac:dyDescent="0.3">
      <c r="A32" s="51"/>
      <c r="B32" s="4"/>
      <c r="C32" s="4"/>
      <c r="D32" s="4"/>
      <c r="E32" s="4"/>
    </row>
  </sheetData>
  <customSheetViews>
    <customSheetView guid="{1327DBAE-1059-11D4-9B81-00608CF39954}" showPageBreaks="1" view="pageBreakPreview" showRuler="0" topLeftCell="A27">
      <selection activeCell="H26" sqref="H26"/>
      <pageMargins left="0.78740157480314965" right="0.78740157480314965" top="0.51181102362204722" bottom="0.74803149606299213" header="0.51181102362204722" footer="0.51181102362204722"/>
      <pageSetup paperSize="9" scale="99" orientation="portrait" horizontalDpi="300" verticalDpi="300" r:id="rId1"/>
      <headerFooter alignWithMargins="0">
        <oddFooter>Side &amp;P af &amp;N</oddFooter>
      </headerFooter>
    </customSheetView>
  </customSheetViews>
  <mergeCells count="2">
    <mergeCell ref="A9:E10"/>
    <mergeCell ref="A7:E7"/>
  </mergeCells>
  <phoneticPr fontId="13" type="noConversion"/>
  <pageMargins left="0.78740157480314965" right="0.78740157480314965" top="0.51181102362204722" bottom="0.74803149606299213" header="0.51181102362204722" footer="0.51181102362204722"/>
  <pageSetup paperSize="9" fitToHeight="0" orientation="portrait" r:id="rId2"/>
  <headerFooter alignWithMargins="0">
    <oddHeader xml:space="preserve">&amp;C&amp;G&amp;R&amp;D   
</oddHeader>
    <oddFooter>&amp;Rside &amp;P af &amp;N</oddFoot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EFEED-8F71-44C9-AFF2-7B481924682F}">
  <sheetPr>
    <tabColor rgb="FF92D050"/>
    <pageSetUpPr fitToPage="1"/>
  </sheetPr>
  <dimension ref="A3:G322"/>
  <sheetViews>
    <sheetView tabSelected="1" view="pageLayout" topLeftCell="A14" zoomScaleNormal="100" zoomScaleSheetLayoutView="100" workbookViewId="0">
      <selection activeCell="D9" sqref="D9"/>
    </sheetView>
  </sheetViews>
  <sheetFormatPr defaultColWidth="8.81640625" defaultRowHeight="14" x14ac:dyDescent="0.25"/>
  <cols>
    <col min="1" max="1" width="5.1796875" style="24" customWidth="1"/>
    <col min="2" max="2" width="2.7265625" style="34" customWidth="1"/>
    <col min="3" max="3" width="35.54296875" style="25" customWidth="1"/>
    <col min="4" max="4" width="5.7265625" style="26" customWidth="1"/>
    <col min="5" max="5" width="9" style="26" customWidth="1"/>
    <col min="6" max="6" width="12.7265625" style="44" customWidth="1"/>
    <col min="7" max="7" width="15.7265625" style="45" customWidth="1"/>
    <col min="8" max="16384" width="8.81640625" style="27"/>
  </cols>
  <sheetData>
    <row r="3" spans="1:7" ht="20" x14ac:dyDescent="0.4">
      <c r="A3" s="63" t="str">
        <f>CONCATENATE(Hovedtilbudsliste!A3)</f>
        <v>Tilbudsliste</v>
      </c>
      <c r="B3" s="38"/>
      <c r="C3" s="38"/>
      <c r="D3" s="39"/>
      <c r="E3" s="38"/>
      <c r="F3" s="38"/>
    </row>
    <row r="4" spans="1:7" ht="20" x14ac:dyDescent="0.4">
      <c r="A4" s="68" t="str">
        <f>CONCATENATE(Hovedtilbudsliste!A4)</f>
        <v>Lyngby-Taarbæk Forsyning A/S</v>
      </c>
      <c r="B4" s="40"/>
      <c r="C4" s="37"/>
      <c r="D4" s="89"/>
      <c r="E4" s="40"/>
      <c r="F4" s="65"/>
      <c r="G4" s="46"/>
    </row>
    <row r="5" spans="1:7" ht="15.5" x14ac:dyDescent="0.35">
      <c r="A5" s="71" t="str">
        <f>CONCATENATE(Hovedtilbudsliste!A5)</f>
        <v>Geelsdalen - Renovering af Tu1750 kloakledning</v>
      </c>
      <c r="B5" s="66"/>
      <c r="C5" s="67"/>
      <c r="D5" s="90"/>
      <c r="E5" s="66"/>
      <c r="F5" s="70"/>
    </row>
    <row r="7" spans="1:7" ht="56.25" customHeight="1" thickBot="1" x14ac:dyDescent="0.3">
      <c r="A7" s="1" t="str">
        <f>+CONCATENATE("Specifikation af tilbud på: ",C9)</f>
        <v>Specifikation af tilbud på: Generelle ydelser</v>
      </c>
      <c r="B7" s="31"/>
    </row>
    <row r="8" spans="1:7" s="17" customFormat="1" ht="27" customHeight="1" thickTop="1" thickBot="1" x14ac:dyDescent="0.3">
      <c r="A8" s="125" t="s">
        <v>6</v>
      </c>
      <c r="B8" s="126"/>
      <c r="C8" s="141" t="s">
        <v>7</v>
      </c>
      <c r="D8" s="128" t="s">
        <v>8</v>
      </c>
      <c r="E8" s="128" t="s">
        <v>9</v>
      </c>
      <c r="F8" s="131" t="s">
        <v>0</v>
      </c>
      <c r="G8" s="129" t="s">
        <v>10</v>
      </c>
    </row>
    <row r="9" spans="1:7" s="17" customFormat="1" ht="13" x14ac:dyDescent="0.25">
      <c r="A9" s="77" t="s">
        <v>11</v>
      </c>
      <c r="B9" s="33"/>
      <c r="C9" s="142" t="s">
        <v>58</v>
      </c>
      <c r="D9" s="11"/>
      <c r="E9" s="12"/>
      <c r="F9" s="145"/>
      <c r="G9" s="146"/>
    </row>
    <row r="10" spans="1:7" s="17" customFormat="1" ht="13" x14ac:dyDescent="0.25">
      <c r="A10" s="77" t="s">
        <v>15</v>
      </c>
      <c r="B10" s="33"/>
      <c r="C10" s="143" t="s">
        <v>57</v>
      </c>
      <c r="D10" s="11"/>
      <c r="E10" s="12"/>
      <c r="F10" s="145"/>
      <c r="G10" s="146"/>
    </row>
    <row r="11" spans="1:7" s="17" customFormat="1" ht="13" x14ac:dyDescent="0.25">
      <c r="A11" s="78" t="s">
        <v>61</v>
      </c>
      <c r="B11" s="33"/>
      <c r="C11" s="144" t="s">
        <v>46</v>
      </c>
      <c r="D11" s="98" t="s">
        <v>70</v>
      </c>
      <c r="E11" s="98" t="s">
        <v>69</v>
      </c>
      <c r="F11" s="145"/>
      <c r="G11" s="146"/>
    </row>
    <row r="12" spans="1:7" s="17" customFormat="1" ht="12.5" x14ac:dyDescent="0.25">
      <c r="A12" s="78" t="s">
        <v>62</v>
      </c>
      <c r="B12" s="32"/>
      <c r="C12" s="144" t="s">
        <v>45</v>
      </c>
      <c r="D12" s="98" t="s">
        <v>50</v>
      </c>
      <c r="E12" s="99">
        <v>8</v>
      </c>
      <c r="F12" s="145"/>
      <c r="G12" s="146"/>
    </row>
    <row r="13" spans="1:7" s="17" customFormat="1" ht="12.5" x14ac:dyDescent="0.25">
      <c r="A13" s="78" t="s">
        <v>63</v>
      </c>
      <c r="B13" s="32"/>
      <c r="C13" s="173" t="s">
        <v>259</v>
      </c>
      <c r="D13" s="174" t="s">
        <v>74</v>
      </c>
      <c r="E13" s="99">
        <v>4</v>
      </c>
      <c r="F13" s="145"/>
      <c r="G13" s="146"/>
    </row>
    <row r="14" spans="1:7" s="17" customFormat="1" ht="12.5" x14ac:dyDescent="0.25">
      <c r="A14" s="78" t="s">
        <v>64</v>
      </c>
      <c r="B14" s="32"/>
      <c r="C14" s="94" t="s">
        <v>247</v>
      </c>
      <c r="D14" s="98" t="s">
        <v>50</v>
      </c>
      <c r="E14" s="99">
        <v>8</v>
      </c>
      <c r="F14" s="145"/>
      <c r="G14" s="146"/>
    </row>
    <row r="15" spans="1:7" s="17" customFormat="1" ht="25.5" customHeight="1" x14ac:dyDescent="0.25">
      <c r="A15" s="78" t="s">
        <v>246</v>
      </c>
      <c r="B15" s="32"/>
      <c r="C15" s="144" t="s">
        <v>243</v>
      </c>
      <c r="D15" s="98" t="s">
        <v>70</v>
      </c>
      <c r="E15" s="99" t="s">
        <v>69</v>
      </c>
      <c r="F15" s="145"/>
      <c r="G15" s="146"/>
    </row>
    <row r="16" spans="1:7" s="17" customFormat="1" ht="38.25" customHeight="1" x14ac:dyDescent="0.25">
      <c r="A16" s="78" t="s">
        <v>258</v>
      </c>
      <c r="B16" s="32"/>
      <c r="C16" s="94" t="s">
        <v>60</v>
      </c>
      <c r="D16" s="98" t="s">
        <v>70</v>
      </c>
      <c r="E16" s="99" t="s">
        <v>69</v>
      </c>
      <c r="F16" s="145"/>
      <c r="G16" s="146"/>
    </row>
    <row r="17" spans="1:7" s="17" customFormat="1" ht="12.5" x14ac:dyDescent="0.25">
      <c r="A17" s="78"/>
      <c r="B17" s="32"/>
      <c r="C17" s="94"/>
      <c r="D17" s="98"/>
      <c r="E17" s="99"/>
      <c r="F17" s="145"/>
      <c r="G17" s="146"/>
    </row>
    <row r="18" spans="1:7" s="17" customFormat="1" ht="13" x14ac:dyDescent="0.25">
      <c r="A18" s="77" t="s">
        <v>16</v>
      </c>
      <c r="B18" s="32"/>
      <c r="C18" s="143" t="s">
        <v>59</v>
      </c>
      <c r="D18" s="98"/>
      <c r="E18" s="99"/>
      <c r="F18" s="145"/>
      <c r="G18" s="146"/>
    </row>
    <row r="19" spans="1:7" s="17" customFormat="1" ht="25" x14ac:dyDescent="0.25">
      <c r="A19" s="78" t="s">
        <v>65</v>
      </c>
      <c r="B19" s="32"/>
      <c r="C19" s="144" t="s">
        <v>244</v>
      </c>
      <c r="D19" s="98" t="s">
        <v>70</v>
      </c>
      <c r="E19" s="99" t="s">
        <v>69</v>
      </c>
      <c r="F19" s="145"/>
      <c r="G19" s="146"/>
    </row>
    <row r="20" spans="1:7" s="17" customFormat="1" ht="12.5" x14ac:dyDescent="0.25">
      <c r="A20" s="78" t="s">
        <v>66</v>
      </c>
      <c r="B20" s="32"/>
      <c r="C20" s="144" t="s">
        <v>245</v>
      </c>
      <c r="D20" s="98" t="s">
        <v>54</v>
      </c>
      <c r="E20" s="99">
        <f>E12*5</f>
        <v>40</v>
      </c>
      <c r="F20" s="145"/>
      <c r="G20" s="146"/>
    </row>
    <row r="21" spans="1:7" s="17" customFormat="1" ht="25" x14ac:dyDescent="0.25">
      <c r="A21" s="78" t="s">
        <v>67</v>
      </c>
      <c r="B21" s="32"/>
      <c r="C21" s="173" t="s">
        <v>260</v>
      </c>
      <c r="D21" s="98" t="s">
        <v>13</v>
      </c>
      <c r="E21" s="99">
        <v>2</v>
      </c>
      <c r="F21" s="145"/>
      <c r="G21" s="146"/>
    </row>
    <row r="22" spans="1:7" s="17" customFormat="1" ht="25" x14ac:dyDescent="0.25">
      <c r="A22" s="78" t="s">
        <v>68</v>
      </c>
      <c r="B22" s="32"/>
      <c r="C22" s="144" t="s">
        <v>53</v>
      </c>
      <c r="D22" s="98" t="s">
        <v>70</v>
      </c>
      <c r="E22" s="99" t="s">
        <v>69</v>
      </c>
      <c r="F22" s="145"/>
      <c r="G22" s="146"/>
    </row>
    <row r="23" spans="1:7" s="17" customFormat="1" ht="38.25" customHeight="1" x14ac:dyDescent="0.25">
      <c r="A23" s="78" t="s">
        <v>220</v>
      </c>
      <c r="B23" s="32"/>
      <c r="C23" s="175" t="s">
        <v>261</v>
      </c>
      <c r="D23" s="98" t="s">
        <v>13</v>
      </c>
      <c r="E23" s="99">
        <v>8</v>
      </c>
      <c r="F23" s="145"/>
      <c r="G23" s="146"/>
    </row>
    <row r="24" spans="1:7" s="17" customFormat="1" ht="38.25" customHeight="1" thickBot="1" x14ac:dyDescent="0.3">
      <c r="A24" s="78" t="s">
        <v>256</v>
      </c>
      <c r="B24" s="32"/>
      <c r="C24" s="144" t="s">
        <v>257</v>
      </c>
      <c r="D24" s="190" t="s">
        <v>278</v>
      </c>
      <c r="E24" s="99">
        <f>8*8</f>
        <v>64</v>
      </c>
      <c r="F24" s="145"/>
      <c r="G24" s="146"/>
    </row>
    <row r="25" spans="1:7" s="17" customFormat="1" ht="13" thickBot="1" x14ac:dyDescent="0.3">
      <c r="A25" s="79"/>
      <c r="B25" s="86"/>
      <c r="C25" s="181" t="str">
        <f>+CONCATENATE("I alt overføres til ",A8," ",A9," på side 1")</f>
        <v>I alt overføres til Pos. 1. på side 1</v>
      </c>
      <c r="D25" s="182"/>
      <c r="E25" s="182"/>
      <c r="F25" s="183"/>
      <c r="G25" s="147">
        <f>SUM(G9:G24)</f>
        <v>0</v>
      </c>
    </row>
    <row r="26" spans="1:7" s="17" customFormat="1" ht="13" thickTop="1" x14ac:dyDescent="0.25">
      <c r="A26" s="14"/>
      <c r="B26" s="35"/>
      <c r="C26" s="15"/>
      <c r="D26" s="16"/>
      <c r="E26" s="16"/>
      <c r="F26" s="41"/>
      <c r="G26" s="47"/>
    </row>
    <row r="27" spans="1:7" s="17" customFormat="1" ht="12.5" x14ac:dyDescent="0.25">
      <c r="A27" s="14"/>
      <c r="B27" s="35"/>
      <c r="C27" s="15"/>
      <c r="D27" s="16"/>
      <c r="E27" s="16"/>
      <c r="F27" s="41"/>
      <c r="G27" s="47"/>
    </row>
    <row r="28" spans="1:7" s="17" customFormat="1" ht="12.5" x14ac:dyDescent="0.25">
      <c r="A28" s="14"/>
      <c r="B28" s="35"/>
      <c r="C28" s="15"/>
      <c r="D28" s="16"/>
      <c r="E28" s="16"/>
      <c r="F28" s="41"/>
      <c r="G28" s="47"/>
    </row>
    <row r="29" spans="1:7" s="17" customFormat="1" ht="12.5" x14ac:dyDescent="0.25">
      <c r="A29" s="14"/>
      <c r="B29" s="35"/>
      <c r="C29" s="15"/>
      <c r="D29" s="16"/>
      <c r="E29" s="16"/>
      <c r="F29" s="41"/>
      <c r="G29" s="47"/>
    </row>
    <row r="30" spans="1:7" s="17" customFormat="1" ht="12.5" x14ac:dyDescent="0.25">
      <c r="A30" s="14"/>
      <c r="B30" s="35"/>
      <c r="C30" s="15"/>
      <c r="D30" s="16"/>
      <c r="E30" s="16"/>
      <c r="F30" s="41"/>
      <c r="G30" s="47"/>
    </row>
    <row r="31" spans="1:7" s="17" customFormat="1" ht="12.5" x14ac:dyDescent="0.25">
      <c r="A31" s="14"/>
      <c r="B31" s="35"/>
      <c r="C31" s="15"/>
      <c r="D31" s="16"/>
      <c r="E31" s="16"/>
      <c r="F31" s="41"/>
      <c r="G31" s="47"/>
    </row>
    <row r="32" spans="1:7" s="17" customFormat="1" ht="12.5" x14ac:dyDescent="0.25">
      <c r="A32" s="14"/>
      <c r="B32" s="35"/>
      <c r="C32" s="15"/>
      <c r="D32" s="16"/>
      <c r="E32" s="16"/>
      <c r="F32" s="41"/>
      <c r="G32" s="47"/>
    </row>
    <row r="33" spans="1:7" s="17" customFormat="1" ht="12.5" x14ac:dyDescent="0.25">
      <c r="A33" s="14"/>
      <c r="B33" s="35"/>
      <c r="C33" s="15"/>
      <c r="D33" s="16"/>
      <c r="E33" s="16"/>
      <c r="F33" s="41"/>
      <c r="G33" s="47"/>
    </row>
    <row r="34" spans="1:7" s="17" customFormat="1" ht="12.5" x14ac:dyDescent="0.25">
      <c r="A34" s="14"/>
      <c r="B34" s="35"/>
      <c r="C34" s="15"/>
      <c r="D34" s="16"/>
      <c r="E34" s="16"/>
      <c r="F34" s="41"/>
      <c r="G34" s="47"/>
    </row>
    <row r="35" spans="1:7" s="17" customFormat="1" ht="12.5" x14ac:dyDescent="0.25">
      <c r="A35" s="14"/>
      <c r="B35" s="35"/>
      <c r="C35" s="15"/>
      <c r="D35" s="16"/>
      <c r="E35" s="16"/>
      <c r="F35" s="41"/>
      <c r="G35" s="47"/>
    </row>
    <row r="36" spans="1:7" s="17" customFormat="1" ht="12.5" x14ac:dyDescent="0.25">
      <c r="A36" s="14"/>
      <c r="B36" s="35"/>
      <c r="C36" s="15"/>
      <c r="D36" s="16"/>
      <c r="E36" s="16"/>
      <c r="F36" s="41"/>
      <c r="G36" s="47"/>
    </row>
    <row r="37" spans="1:7" s="17" customFormat="1" ht="12.5" x14ac:dyDescent="0.25">
      <c r="A37" s="14"/>
      <c r="B37" s="35"/>
      <c r="C37" s="15"/>
      <c r="D37" s="16"/>
      <c r="E37" s="16"/>
      <c r="F37" s="41"/>
      <c r="G37" s="47"/>
    </row>
    <row r="38" spans="1:7" s="17" customFormat="1" ht="12.5" x14ac:dyDescent="0.25">
      <c r="A38" s="14"/>
      <c r="B38" s="35"/>
      <c r="C38" s="15"/>
      <c r="D38" s="16"/>
      <c r="E38" s="16"/>
      <c r="F38" s="41"/>
      <c r="G38" s="47"/>
    </row>
    <row r="39" spans="1:7" s="17" customFormat="1" ht="12.5" x14ac:dyDescent="0.25">
      <c r="A39" s="14"/>
      <c r="B39" s="35"/>
      <c r="C39" s="15"/>
      <c r="D39" s="16"/>
      <c r="E39" s="16"/>
      <c r="F39" s="41"/>
      <c r="G39" s="47"/>
    </row>
    <row r="40" spans="1:7" s="17" customFormat="1" ht="12.5" x14ac:dyDescent="0.25">
      <c r="A40" s="14"/>
      <c r="B40" s="35"/>
      <c r="C40" s="15"/>
      <c r="D40" s="16"/>
      <c r="E40" s="16"/>
      <c r="F40" s="41"/>
      <c r="G40" s="47"/>
    </row>
    <row r="41" spans="1:7" s="17" customFormat="1" ht="12.5" x14ac:dyDescent="0.25">
      <c r="A41" s="14"/>
      <c r="B41" s="35"/>
      <c r="C41" s="15"/>
      <c r="D41" s="16"/>
      <c r="E41" s="16"/>
      <c r="F41" s="41"/>
      <c r="G41" s="47"/>
    </row>
    <row r="42" spans="1:7" s="17" customFormat="1" ht="12.5" x14ac:dyDescent="0.25">
      <c r="A42" s="14"/>
      <c r="B42" s="35"/>
      <c r="C42" s="15"/>
      <c r="D42" s="16"/>
      <c r="E42" s="16"/>
      <c r="F42" s="41"/>
      <c r="G42" s="47"/>
    </row>
    <row r="43" spans="1:7" s="17" customFormat="1" ht="12.5" x14ac:dyDescent="0.25">
      <c r="A43" s="14"/>
      <c r="B43" s="35"/>
      <c r="C43" s="15"/>
      <c r="D43" s="16"/>
      <c r="E43" s="16"/>
      <c r="F43" s="41"/>
      <c r="G43" s="47"/>
    </row>
    <row r="44" spans="1:7" s="17" customFormat="1" ht="12.5" x14ac:dyDescent="0.25">
      <c r="A44" s="14"/>
      <c r="B44" s="35"/>
      <c r="C44" s="15"/>
      <c r="D44" s="16"/>
      <c r="E44" s="16"/>
      <c r="F44" s="41"/>
      <c r="G44" s="47"/>
    </row>
    <row r="45" spans="1:7" s="17" customFormat="1" ht="12.5" x14ac:dyDescent="0.25">
      <c r="A45" s="14"/>
      <c r="B45" s="35"/>
      <c r="C45" s="15"/>
      <c r="D45" s="16"/>
      <c r="E45" s="16"/>
      <c r="F45" s="41"/>
      <c r="G45" s="47"/>
    </row>
    <row r="46" spans="1:7" s="17" customFormat="1" ht="12.5" x14ac:dyDescent="0.25">
      <c r="A46" s="14"/>
      <c r="B46" s="35"/>
      <c r="C46" s="15"/>
      <c r="D46" s="16"/>
      <c r="E46" s="16"/>
      <c r="F46" s="41"/>
      <c r="G46" s="47"/>
    </row>
    <row r="47" spans="1:7" s="17" customFormat="1" ht="12.5" x14ac:dyDescent="0.25">
      <c r="A47" s="14"/>
      <c r="B47" s="35"/>
      <c r="C47" s="15"/>
      <c r="D47" s="16"/>
      <c r="E47" s="16"/>
      <c r="F47" s="41"/>
      <c r="G47" s="47"/>
    </row>
    <row r="48" spans="1:7" s="17" customFormat="1" ht="12.5" x14ac:dyDescent="0.25">
      <c r="A48" s="14"/>
      <c r="B48" s="35"/>
      <c r="C48" s="15"/>
      <c r="D48" s="16"/>
      <c r="E48" s="16"/>
      <c r="F48" s="41"/>
      <c r="G48" s="47"/>
    </row>
    <row r="49" spans="1:7" s="17" customFormat="1" ht="12.5" x14ac:dyDescent="0.25">
      <c r="A49" s="14"/>
      <c r="B49" s="35"/>
      <c r="C49" s="15"/>
      <c r="D49" s="16"/>
      <c r="E49" s="16"/>
      <c r="F49" s="41"/>
      <c r="G49" s="47"/>
    </row>
    <row r="50" spans="1:7" s="17" customFormat="1" ht="12.5" x14ac:dyDescent="0.25">
      <c r="A50" s="14"/>
      <c r="B50" s="35"/>
      <c r="C50" s="15"/>
      <c r="D50" s="16"/>
      <c r="E50" s="16"/>
      <c r="F50" s="41"/>
      <c r="G50" s="47"/>
    </row>
    <row r="51" spans="1:7" s="17" customFormat="1" ht="12.5" x14ac:dyDescent="0.25">
      <c r="A51" s="14"/>
      <c r="B51" s="35"/>
      <c r="C51" s="15"/>
      <c r="D51" s="16"/>
      <c r="E51" s="16"/>
      <c r="F51" s="41"/>
      <c r="G51" s="47"/>
    </row>
    <row r="52" spans="1:7" s="17" customFormat="1" ht="12.5" x14ac:dyDescent="0.25">
      <c r="A52" s="14"/>
      <c r="B52" s="35"/>
      <c r="C52" s="15"/>
      <c r="D52" s="16"/>
      <c r="E52" s="16"/>
      <c r="F52" s="41"/>
      <c r="G52" s="47"/>
    </row>
    <row r="53" spans="1:7" s="17" customFormat="1" ht="12.5" x14ac:dyDescent="0.25">
      <c r="A53" s="14"/>
      <c r="B53" s="35"/>
      <c r="C53" s="15"/>
      <c r="D53" s="16"/>
      <c r="E53" s="16"/>
      <c r="F53" s="41"/>
      <c r="G53" s="47"/>
    </row>
    <row r="54" spans="1:7" s="17" customFormat="1" ht="12.5" x14ac:dyDescent="0.25">
      <c r="A54" s="14"/>
      <c r="B54" s="35"/>
      <c r="C54" s="15"/>
      <c r="D54" s="16"/>
      <c r="E54" s="16"/>
      <c r="F54" s="41"/>
      <c r="G54" s="47"/>
    </row>
    <row r="55" spans="1:7" s="17" customFormat="1" ht="12.5" x14ac:dyDescent="0.25">
      <c r="A55" s="14"/>
      <c r="B55" s="35"/>
      <c r="C55" s="15"/>
      <c r="D55" s="16"/>
      <c r="E55" s="16"/>
      <c r="F55" s="41"/>
      <c r="G55" s="47"/>
    </row>
    <row r="56" spans="1:7" s="17" customFormat="1" ht="12.5" x14ac:dyDescent="0.25">
      <c r="A56" s="14"/>
      <c r="B56" s="35"/>
      <c r="C56" s="15"/>
      <c r="D56" s="16"/>
      <c r="E56" s="16"/>
      <c r="F56" s="41"/>
      <c r="G56" s="47"/>
    </row>
    <row r="57" spans="1:7" s="17" customFormat="1" ht="12.5" x14ac:dyDescent="0.25">
      <c r="A57" s="14"/>
      <c r="B57" s="35"/>
      <c r="C57" s="15"/>
      <c r="D57" s="16"/>
      <c r="E57" s="16"/>
      <c r="F57" s="41"/>
      <c r="G57" s="47"/>
    </row>
    <row r="58" spans="1:7" s="17" customFormat="1" ht="12.5" x14ac:dyDescent="0.25">
      <c r="A58" s="14"/>
      <c r="B58" s="35"/>
      <c r="C58" s="15"/>
      <c r="D58" s="16"/>
      <c r="E58" s="16"/>
      <c r="F58" s="41"/>
      <c r="G58" s="47"/>
    </row>
    <row r="59" spans="1:7" s="17" customFormat="1" ht="12.5" x14ac:dyDescent="0.25">
      <c r="A59" s="14"/>
      <c r="B59" s="35"/>
      <c r="C59" s="15"/>
      <c r="D59" s="16"/>
      <c r="E59" s="16"/>
      <c r="F59" s="41"/>
      <c r="G59" s="47"/>
    </row>
    <row r="60" spans="1:7" s="17" customFormat="1" ht="12.5" x14ac:dyDescent="0.25">
      <c r="A60" s="14"/>
      <c r="B60" s="35"/>
      <c r="C60" s="15"/>
      <c r="D60" s="16"/>
      <c r="E60" s="16"/>
      <c r="F60" s="41"/>
      <c r="G60" s="47"/>
    </row>
    <row r="61" spans="1:7" s="17" customFormat="1" ht="12.5" x14ac:dyDescent="0.25">
      <c r="A61" s="14"/>
      <c r="B61" s="35"/>
      <c r="C61" s="15"/>
      <c r="D61" s="16"/>
      <c r="E61" s="16"/>
      <c r="F61" s="41"/>
      <c r="G61" s="47"/>
    </row>
    <row r="62" spans="1:7" s="17" customFormat="1" ht="12.5" x14ac:dyDescent="0.25">
      <c r="A62" s="14"/>
      <c r="B62" s="35"/>
      <c r="C62" s="15"/>
      <c r="D62" s="16"/>
      <c r="E62" s="16"/>
      <c r="F62" s="41"/>
      <c r="G62" s="47"/>
    </row>
    <row r="63" spans="1:7" s="17" customFormat="1" ht="12.5" x14ac:dyDescent="0.25">
      <c r="A63" s="14"/>
      <c r="B63" s="35"/>
      <c r="C63" s="15"/>
      <c r="D63" s="16"/>
      <c r="E63" s="16"/>
      <c r="F63" s="41"/>
      <c r="G63" s="47"/>
    </row>
    <row r="64" spans="1:7" s="17" customFormat="1" ht="12.5" x14ac:dyDescent="0.25">
      <c r="A64" s="14"/>
      <c r="B64" s="35"/>
      <c r="C64" s="15"/>
      <c r="D64" s="16"/>
      <c r="E64" s="16"/>
      <c r="F64" s="41"/>
      <c r="G64" s="47"/>
    </row>
    <row r="65" spans="1:7" s="17" customFormat="1" ht="12.5" x14ac:dyDescent="0.25">
      <c r="A65" s="14"/>
      <c r="B65" s="35"/>
      <c r="C65" s="15"/>
      <c r="D65" s="16"/>
      <c r="E65" s="16"/>
      <c r="F65" s="41"/>
      <c r="G65" s="47"/>
    </row>
    <row r="66" spans="1:7" s="17" customFormat="1" ht="12.5" x14ac:dyDescent="0.25">
      <c r="A66" s="14"/>
      <c r="B66" s="35"/>
      <c r="C66" s="15"/>
      <c r="D66" s="16"/>
      <c r="E66" s="16"/>
      <c r="F66" s="41"/>
      <c r="G66" s="47"/>
    </row>
    <row r="67" spans="1:7" s="17" customFormat="1" ht="12.5" x14ac:dyDescent="0.25">
      <c r="A67" s="14"/>
      <c r="B67" s="35"/>
      <c r="C67" s="15"/>
      <c r="D67" s="16"/>
      <c r="E67" s="16"/>
      <c r="F67" s="41"/>
      <c r="G67" s="47"/>
    </row>
    <row r="68" spans="1:7" s="17" customFormat="1" ht="12.5" x14ac:dyDescent="0.25">
      <c r="A68" s="14"/>
      <c r="B68" s="35"/>
      <c r="C68" s="15"/>
      <c r="D68" s="16"/>
      <c r="E68" s="16"/>
      <c r="F68" s="41"/>
      <c r="G68" s="47"/>
    </row>
    <row r="69" spans="1:7" s="17" customFormat="1" ht="12.5" x14ac:dyDescent="0.25">
      <c r="A69" s="14"/>
      <c r="B69" s="35"/>
      <c r="C69" s="15"/>
      <c r="D69" s="16"/>
      <c r="E69" s="16"/>
      <c r="F69" s="41"/>
      <c r="G69" s="47"/>
    </row>
    <row r="70" spans="1:7" s="17" customFormat="1" ht="12.5" x14ac:dyDescent="0.25">
      <c r="A70" s="14"/>
      <c r="B70" s="35"/>
      <c r="C70" s="15"/>
      <c r="D70" s="16"/>
      <c r="E70" s="16"/>
      <c r="F70" s="41"/>
      <c r="G70" s="47"/>
    </row>
    <row r="71" spans="1:7" s="17" customFormat="1" ht="12.5" x14ac:dyDescent="0.25">
      <c r="A71" s="14"/>
      <c r="B71" s="35"/>
      <c r="C71" s="15"/>
      <c r="D71" s="16"/>
      <c r="E71" s="16"/>
      <c r="F71" s="41"/>
      <c r="G71" s="47"/>
    </row>
    <row r="72" spans="1:7" s="17" customFormat="1" ht="12.5" x14ac:dyDescent="0.25">
      <c r="A72" s="14"/>
      <c r="B72" s="35"/>
      <c r="C72" s="15"/>
      <c r="D72" s="16"/>
      <c r="E72" s="16"/>
      <c r="F72" s="41"/>
      <c r="G72" s="47"/>
    </row>
    <row r="73" spans="1:7" s="17" customFormat="1" ht="12.5" x14ac:dyDescent="0.25">
      <c r="A73" s="14"/>
      <c r="B73" s="35"/>
      <c r="C73" s="15"/>
      <c r="D73" s="16"/>
      <c r="E73" s="16"/>
      <c r="F73" s="41"/>
      <c r="G73" s="47"/>
    </row>
    <row r="74" spans="1:7" s="17" customFormat="1" ht="12.5" x14ac:dyDescent="0.25">
      <c r="A74" s="14"/>
      <c r="B74" s="35"/>
      <c r="C74" s="15"/>
      <c r="D74" s="16"/>
      <c r="E74" s="16"/>
      <c r="F74" s="41"/>
      <c r="G74" s="47"/>
    </row>
    <row r="75" spans="1:7" s="17" customFormat="1" ht="12.5" x14ac:dyDescent="0.25">
      <c r="A75" s="14"/>
      <c r="B75" s="35"/>
      <c r="C75" s="15"/>
      <c r="D75" s="16"/>
      <c r="E75" s="16"/>
      <c r="F75" s="41"/>
      <c r="G75" s="47"/>
    </row>
    <row r="76" spans="1:7" s="17" customFormat="1" ht="12.5" x14ac:dyDescent="0.25">
      <c r="A76" s="14"/>
      <c r="B76" s="35"/>
      <c r="C76" s="15"/>
      <c r="D76" s="16"/>
      <c r="E76" s="16"/>
      <c r="F76" s="41"/>
      <c r="G76" s="47"/>
    </row>
    <row r="77" spans="1:7" s="17" customFormat="1" ht="12.5" x14ac:dyDescent="0.25">
      <c r="A77" s="14"/>
      <c r="B77" s="35"/>
      <c r="C77" s="15"/>
      <c r="D77" s="16"/>
      <c r="E77" s="16"/>
      <c r="F77" s="41"/>
      <c r="G77" s="47"/>
    </row>
    <row r="78" spans="1:7" s="17" customFormat="1" ht="12.5" x14ac:dyDescent="0.25">
      <c r="A78" s="14"/>
      <c r="B78" s="35"/>
      <c r="C78" s="15"/>
      <c r="D78" s="16"/>
      <c r="E78" s="16"/>
      <c r="F78" s="41"/>
      <c r="G78" s="47"/>
    </row>
    <row r="79" spans="1:7" s="17" customFormat="1" ht="12.5" x14ac:dyDescent="0.25">
      <c r="A79" s="14"/>
      <c r="B79" s="35"/>
      <c r="C79" s="15"/>
      <c r="D79" s="16"/>
      <c r="E79" s="16"/>
      <c r="F79" s="41"/>
      <c r="G79" s="47"/>
    </row>
    <row r="80" spans="1:7" s="17" customFormat="1" ht="12.5" x14ac:dyDescent="0.25">
      <c r="A80" s="14"/>
      <c r="B80" s="35"/>
      <c r="C80" s="15"/>
      <c r="D80" s="16"/>
      <c r="E80" s="16"/>
      <c r="F80" s="41"/>
      <c r="G80" s="47"/>
    </row>
    <row r="81" spans="1:7" s="17" customFormat="1" ht="12.5" x14ac:dyDescent="0.25">
      <c r="A81" s="14"/>
      <c r="B81" s="35"/>
      <c r="C81" s="15"/>
      <c r="D81" s="16"/>
      <c r="E81" s="16"/>
      <c r="F81" s="41"/>
      <c r="G81" s="47"/>
    </row>
    <row r="82" spans="1:7" s="17" customFormat="1" ht="12.5" x14ac:dyDescent="0.25">
      <c r="A82" s="14"/>
      <c r="B82" s="35"/>
      <c r="C82" s="15"/>
      <c r="D82" s="16"/>
      <c r="E82" s="16"/>
      <c r="F82" s="41"/>
      <c r="G82" s="47"/>
    </row>
    <row r="83" spans="1:7" s="17" customFormat="1" ht="12.5" x14ac:dyDescent="0.25">
      <c r="A83" s="14"/>
      <c r="B83" s="35"/>
      <c r="C83" s="15"/>
      <c r="D83" s="16"/>
      <c r="E83" s="16"/>
      <c r="F83" s="41"/>
      <c r="G83" s="47"/>
    </row>
    <row r="84" spans="1:7" s="17" customFormat="1" ht="12.5" x14ac:dyDescent="0.25">
      <c r="A84" s="14"/>
      <c r="B84" s="35"/>
      <c r="C84" s="15"/>
      <c r="D84" s="16"/>
      <c r="E84" s="16"/>
      <c r="F84" s="41"/>
      <c r="G84" s="47"/>
    </row>
    <row r="85" spans="1:7" s="17" customFormat="1" ht="12.5" x14ac:dyDescent="0.25">
      <c r="A85" s="14"/>
      <c r="B85" s="35"/>
      <c r="C85" s="15"/>
      <c r="D85" s="16"/>
      <c r="E85" s="16"/>
      <c r="F85" s="41"/>
      <c r="G85" s="47"/>
    </row>
    <row r="86" spans="1:7" s="17" customFormat="1" ht="12.5" x14ac:dyDescent="0.25">
      <c r="A86" s="14"/>
      <c r="B86" s="35"/>
      <c r="C86" s="15"/>
      <c r="D86" s="16"/>
      <c r="E86" s="16"/>
      <c r="F86" s="41"/>
      <c r="G86" s="47"/>
    </row>
    <row r="87" spans="1:7" s="17" customFormat="1" ht="12.5" x14ac:dyDescent="0.25">
      <c r="A87" s="14"/>
      <c r="B87" s="35"/>
      <c r="C87" s="15"/>
      <c r="D87" s="16"/>
      <c r="E87" s="16"/>
      <c r="F87" s="41"/>
      <c r="G87" s="47"/>
    </row>
    <row r="88" spans="1:7" s="17" customFormat="1" ht="12.5" x14ac:dyDescent="0.25">
      <c r="A88" s="14"/>
      <c r="B88" s="35"/>
      <c r="C88" s="15"/>
      <c r="D88" s="16"/>
      <c r="E88" s="16"/>
      <c r="F88" s="41"/>
      <c r="G88" s="47"/>
    </row>
    <row r="89" spans="1:7" s="17" customFormat="1" ht="12.5" x14ac:dyDescent="0.25">
      <c r="A89" s="14"/>
      <c r="B89" s="35"/>
      <c r="C89" s="15"/>
      <c r="D89" s="16"/>
      <c r="E89" s="16"/>
      <c r="F89" s="41"/>
      <c r="G89" s="47"/>
    </row>
    <row r="90" spans="1:7" s="17" customFormat="1" ht="12.5" x14ac:dyDescent="0.25">
      <c r="A90" s="14"/>
      <c r="B90" s="35"/>
      <c r="C90" s="15"/>
      <c r="D90" s="16"/>
      <c r="E90" s="16"/>
      <c r="F90" s="41"/>
      <c r="G90" s="47"/>
    </row>
    <row r="91" spans="1:7" s="17" customFormat="1" ht="12.5" x14ac:dyDescent="0.25">
      <c r="A91" s="14"/>
      <c r="B91" s="35"/>
      <c r="C91" s="15"/>
      <c r="D91" s="16"/>
      <c r="E91" s="16"/>
      <c r="F91" s="41"/>
      <c r="G91" s="47"/>
    </row>
    <row r="92" spans="1:7" s="17" customFormat="1" ht="12.5" x14ac:dyDescent="0.25">
      <c r="A92" s="14"/>
      <c r="B92" s="35"/>
      <c r="C92" s="15"/>
      <c r="D92" s="16"/>
      <c r="E92" s="16"/>
      <c r="F92" s="41"/>
      <c r="G92" s="47"/>
    </row>
    <row r="93" spans="1:7" s="17" customFormat="1" ht="12.5" x14ac:dyDescent="0.25">
      <c r="A93" s="14"/>
      <c r="B93" s="35"/>
      <c r="C93" s="15"/>
      <c r="D93" s="16"/>
      <c r="E93" s="16"/>
      <c r="F93" s="41"/>
      <c r="G93" s="47"/>
    </row>
    <row r="94" spans="1:7" s="17" customFormat="1" ht="12.5" x14ac:dyDescent="0.25">
      <c r="A94" s="14"/>
      <c r="B94" s="35"/>
      <c r="C94" s="15"/>
      <c r="D94" s="16"/>
      <c r="E94" s="16"/>
      <c r="F94" s="41"/>
      <c r="G94" s="47"/>
    </row>
    <row r="95" spans="1:7" s="17" customFormat="1" ht="12.5" x14ac:dyDescent="0.25">
      <c r="A95" s="14"/>
      <c r="B95" s="35"/>
      <c r="C95" s="15"/>
      <c r="D95" s="16"/>
      <c r="E95" s="16"/>
      <c r="F95" s="41"/>
      <c r="G95" s="47"/>
    </row>
    <row r="96" spans="1:7" s="17" customFormat="1" ht="12.5" x14ac:dyDescent="0.25">
      <c r="A96" s="14"/>
      <c r="B96" s="35"/>
      <c r="C96" s="15"/>
      <c r="D96" s="16"/>
      <c r="E96" s="16"/>
      <c r="F96" s="41"/>
      <c r="G96" s="47"/>
    </row>
    <row r="97" spans="1:7" s="17" customFormat="1" ht="12.5" x14ac:dyDescent="0.25">
      <c r="A97" s="14"/>
      <c r="B97" s="35"/>
      <c r="C97" s="15"/>
      <c r="D97" s="16"/>
      <c r="E97" s="16"/>
      <c r="F97" s="41"/>
      <c r="G97" s="47"/>
    </row>
    <row r="98" spans="1:7" s="17" customFormat="1" ht="12.5" x14ac:dyDescent="0.25">
      <c r="A98" s="14"/>
      <c r="B98" s="35"/>
      <c r="C98" s="15"/>
      <c r="D98" s="16"/>
      <c r="E98" s="16"/>
      <c r="F98" s="41"/>
      <c r="G98" s="47"/>
    </row>
    <row r="99" spans="1:7" s="17" customFormat="1" ht="12.5" x14ac:dyDescent="0.25">
      <c r="A99" s="14"/>
      <c r="B99" s="35"/>
      <c r="C99" s="15"/>
      <c r="D99" s="16"/>
      <c r="E99" s="16"/>
      <c r="F99" s="41"/>
      <c r="G99" s="47"/>
    </row>
    <row r="100" spans="1:7" s="17" customFormat="1" ht="12.5" x14ac:dyDescent="0.25">
      <c r="A100" s="14"/>
      <c r="B100" s="35"/>
      <c r="C100" s="15"/>
      <c r="D100" s="16"/>
      <c r="E100" s="16"/>
      <c r="F100" s="41"/>
      <c r="G100" s="47"/>
    </row>
    <row r="101" spans="1:7" s="17" customFormat="1" ht="12.5" x14ac:dyDescent="0.25">
      <c r="A101" s="14"/>
      <c r="B101" s="35"/>
      <c r="C101" s="15"/>
      <c r="D101" s="16"/>
      <c r="E101" s="16"/>
      <c r="F101" s="41"/>
      <c r="G101" s="47"/>
    </row>
    <row r="102" spans="1:7" s="17" customFormat="1" ht="12.5" x14ac:dyDescent="0.25">
      <c r="A102" s="14"/>
      <c r="B102" s="35"/>
      <c r="C102" s="15"/>
      <c r="D102" s="16"/>
      <c r="E102" s="16"/>
      <c r="F102" s="41"/>
      <c r="G102" s="47"/>
    </row>
    <row r="103" spans="1:7" s="17" customFormat="1" ht="12.5" x14ac:dyDescent="0.25">
      <c r="A103" s="14"/>
      <c r="B103" s="35"/>
      <c r="C103" s="15"/>
      <c r="D103" s="16"/>
      <c r="E103" s="16"/>
      <c r="F103" s="41"/>
      <c r="G103" s="47"/>
    </row>
    <row r="104" spans="1:7" s="17" customFormat="1" ht="12.5" x14ac:dyDescent="0.25">
      <c r="A104" s="14"/>
      <c r="B104" s="35"/>
      <c r="C104" s="15"/>
      <c r="D104" s="16"/>
      <c r="E104" s="16"/>
      <c r="F104" s="41"/>
      <c r="G104" s="47"/>
    </row>
    <row r="105" spans="1:7" s="17" customFormat="1" ht="12.5" x14ac:dyDescent="0.25">
      <c r="A105" s="14"/>
      <c r="B105" s="35"/>
      <c r="C105" s="15"/>
      <c r="D105" s="16"/>
      <c r="E105" s="16"/>
      <c r="F105" s="41"/>
      <c r="G105" s="47"/>
    </row>
    <row r="106" spans="1:7" s="17" customFormat="1" ht="12.5" x14ac:dyDescent="0.25">
      <c r="A106" s="14"/>
      <c r="B106" s="35"/>
      <c r="C106" s="15"/>
      <c r="D106" s="16"/>
      <c r="E106" s="16"/>
      <c r="F106" s="41"/>
      <c r="G106" s="47"/>
    </row>
    <row r="107" spans="1:7" s="17" customFormat="1" ht="12.5" x14ac:dyDescent="0.25">
      <c r="A107" s="14"/>
      <c r="B107" s="35"/>
      <c r="C107" s="15"/>
      <c r="D107" s="16"/>
      <c r="E107" s="16"/>
      <c r="F107" s="41"/>
      <c r="G107" s="47"/>
    </row>
    <row r="108" spans="1:7" s="17" customFormat="1" ht="12.5" x14ac:dyDescent="0.25">
      <c r="A108" s="14"/>
      <c r="B108" s="35"/>
      <c r="C108" s="15"/>
      <c r="D108" s="16"/>
      <c r="E108" s="16"/>
      <c r="F108" s="41"/>
      <c r="G108" s="47"/>
    </row>
    <row r="109" spans="1:7" s="17" customFormat="1" ht="12.5" x14ac:dyDescent="0.25">
      <c r="A109" s="14"/>
      <c r="B109" s="35"/>
      <c r="C109" s="15"/>
      <c r="D109" s="16"/>
      <c r="E109" s="16"/>
      <c r="F109" s="41"/>
      <c r="G109" s="47"/>
    </row>
    <row r="110" spans="1:7" s="17" customFormat="1" ht="12.5" x14ac:dyDescent="0.25">
      <c r="A110" s="14"/>
      <c r="B110" s="35"/>
      <c r="C110" s="15"/>
      <c r="D110" s="16"/>
      <c r="E110" s="16"/>
      <c r="F110" s="41"/>
      <c r="G110" s="47"/>
    </row>
    <row r="111" spans="1:7" s="17" customFormat="1" ht="12.5" x14ac:dyDescent="0.25">
      <c r="A111" s="14"/>
      <c r="B111" s="35"/>
      <c r="C111" s="15"/>
      <c r="D111" s="16"/>
      <c r="E111" s="16"/>
      <c r="F111" s="41"/>
      <c r="G111" s="47"/>
    </row>
    <row r="112" spans="1:7" s="17" customFormat="1" ht="12.5" x14ac:dyDescent="0.25">
      <c r="A112" s="14"/>
      <c r="B112" s="35"/>
      <c r="C112" s="15"/>
      <c r="D112" s="16"/>
      <c r="E112" s="16"/>
      <c r="F112" s="41"/>
      <c r="G112" s="47"/>
    </row>
    <row r="113" spans="1:7" s="17" customFormat="1" ht="12.5" x14ac:dyDescent="0.25">
      <c r="A113" s="14"/>
      <c r="B113" s="35"/>
      <c r="C113" s="15"/>
      <c r="D113" s="16"/>
      <c r="E113" s="16"/>
      <c r="F113" s="41"/>
      <c r="G113" s="47"/>
    </row>
    <row r="114" spans="1:7" s="17" customFormat="1" ht="12.5" x14ac:dyDescent="0.25">
      <c r="A114" s="14"/>
      <c r="B114" s="35"/>
      <c r="C114" s="15"/>
      <c r="D114" s="16"/>
      <c r="E114" s="16"/>
      <c r="F114" s="41"/>
      <c r="G114" s="47"/>
    </row>
    <row r="115" spans="1:7" s="17" customFormat="1" ht="12.5" x14ac:dyDescent="0.25">
      <c r="A115" s="14"/>
      <c r="B115" s="35"/>
      <c r="C115" s="15"/>
      <c r="D115" s="16"/>
      <c r="E115" s="16"/>
      <c r="F115" s="41"/>
      <c r="G115" s="47"/>
    </row>
    <row r="116" spans="1:7" s="17" customFormat="1" ht="12.5" x14ac:dyDescent="0.25">
      <c r="A116" s="14"/>
      <c r="B116" s="35"/>
      <c r="C116" s="15"/>
      <c r="D116" s="16"/>
      <c r="E116" s="16"/>
      <c r="F116" s="41"/>
      <c r="G116" s="47"/>
    </row>
    <row r="117" spans="1:7" s="17" customFormat="1" ht="12.5" x14ac:dyDescent="0.25">
      <c r="A117" s="14"/>
      <c r="B117" s="35"/>
      <c r="C117" s="15"/>
      <c r="D117" s="16"/>
      <c r="E117" s="16"/>
      <c r="F117" s="41"/>
      <c r="G117" s="47"/>
    </row>
    <row r="118" spans="1:7" s="17" customFormat="1" ht="12.5" x14ac:dyDescent="0.25">
      <c r="A118" s="14"/>
      <c r="B118" s="35"/>
      <c r="C118" s="15"/>
      <c r="D118" s="16"/>
      <c r="E118" s="16"/>
      <c r="F118" s="41"/>
      <c r="G118" s="47"/>
    </row>
    <row r="119" spans="1:7" s="17" customFormat="1" ht="12.5" x14ac:dyDescent="0.25">
      <c r="A119" s="14"/>
      <c r="B119" s="35"/>
      <c r="C119" s="15"/>
      <c r="D119" s="16"/>
      <c r="E119" s="16"/>
      <c r="F119" s="41"/>
      <c r="G119" s="47"/>
    </row>
    <row r="120" spans="1:7" s="17" customFormat="1" ht="12.5" x14ac:dyDescent="0.25">
      <c r="A120" s="14"/>
      <c r="B120" s="35"/>
      <c r="C120" s="15"/>
      <c r="D120" s="16"/>
      <c r="E120" s="16"/>
      <c r="F120" s="41"/>
      <c r="G120" s="47"/>
    </row>
    <row r="121" spans="1:7" s="17" customFormat="1" ht="12.5" x14ac:dyDescent="0.25">
      <c r="A121" s="14"/>
      <c r="B121" s="35"/>
      <c r="C121" s="15"/>
      <c r="D121" s="16"/>
      <c r="E121" s="16"/>
      <c r="F121" s="41"/>
      <c r="G121" s="47"/>
    </row>
    <row r="122" spans="1:7" s="17" customFormat="1" ht="12.5" x14ac:dyDescent="0.25">
      <c r="A122" s="14"/>
      <c r="B122" s="35"/>
      <c r="C122" s="15"/>
      <c r="D122" s="16"/>
      <c r="E122" s="16"/>
      <c r="F122" s="41"/>
      <c r="G122" s="47"/>
    </row>
    <row r="123" spans="1:7" s="17" customFormat="1" ht="12.5" x14ac:dyDescent="0.25">
      <c r="A123" s="14"/>
      <c r="B123" s="35"/>
      <c r="C123" s="15"/>
      <c r="D123" s="16"/>
      <c r="E123" s="16"/>
      <c r="F123" s="41"/>
      <c r="G123" s="47"/>
    </row>
    <row r="124" spans="1:7" s="17" customFormat="1" ht="12.5" x14ac:dyDescent="0.25">
      <c r="A124" s="14"/>
      <c r="B124" s="35"/>
      <c r="C124" s="15"/>
      <c r="D124" s="16"/>
      <c r="E124" s="16"/>
      <c r="F124" s="41"/>
      <c r="G124" s="47"/>
    </row>
    <row r="125" spans="1:7" s="17" customFormat="1" ht="12.5" x14ac:dyDescent="0.25">
      <c r="A125" s="14"/>
      <c r="B125" s="35"/>
      <c r="C125" s="15"/>
      <c r="D125" s="16"/>
      <c r="E125" s="16"/>
      <c r="F125" s="41"/>
      <c r="G125" s="47"/>
    </row>
    <row r="126" spans="1:7" s="17" customFormat="1" ht="12.5" x14ac:dyDescent="0.25">
      <c r="A126" s="14"/>
      <c r="B126" s="35"/>
      <c r="C126" s="15"/>
      <c r="D126" s="16"/>
      <c r="E126" s="16"/>
      <c r="F126" s="41"/>
      <c r="G126" s="47"/>
    </row>
    <row r="127" spans="1:7" s="17" customFormat="1" ht="12.5" x14ac:dyDescent="0.25">
      <c r="A127" s="14"/>
      <c r="B127" s="35"/>
      <c r="C127" s="15"/>
      <c r="D127" s="16"/>
      <c r="E127" s="16"/>
      <c r="F127" s="41"/>
      <c r="G127" s="47"/>
    </row>
    <row r="128" spans="1:7" s="17" customFormat="1" ht="12.5" x14ac:dyDescent="0.25">
      <c r="A128" s="14"/>
      <c r="B128" s="35"/>
      <c r="C128" s="15"/>
      <c r="D128" s="16"/>
      <c r="E128" s="16"/>
      <c r="F128" s="41"/>
      <c r="G128" s="47"/>
    </row>
    <row r="129" spans="1:7" s="17" customFormat="1" ht="12.5" x14ac:dyDescent="0.25">
      <c r="A129" s="14"/>
      <c r="B129" s="35"/>
      <c r="C129" s="15"/>
      <c r="D129" s="16"/>
      <c r="E129" s="16"/>
      <c r="F129" s="41"/>
      <c r="G129" s="47"/>
    </row>
    <row r="130" spans="1:7" s="17" customFormat="1" ht="12.5" x14ac:dyDescent="0.25">
      <c r="A130" s="14"/>
      <c r="B130" s="35"/>
      <c r="C130" s="15"/>
      <c r="D130" s="16"/>
      <c r="E130" s="16"/>
      <c r="F130" s="41"/>
      <c r="G130" s="47"/>
    </row>
    <row r="131" spans="1:7" s="17" customFormat="1" ht="12.5" x14ac:dyDescent="0.25">
      <c r="A131" s="14"/>
      <c r="B131" s="35"/>
      <c r="C131" s="15"/>
      <c r="D131" s="16"/>
      <c r="E131" s="16"/>
      <c r="F131" s="41"/>
      <c r="G131" s="47"/>
    </row>
    <row r="132" spans="1:7" s="17" customFormat="1" ht="12.5" x14ac:dyDescent="0.25">
      <c r="A132" s="14"/>
      <c r="B132" s="35"/>
      <c r="C132" s="15"/>
      <c r="D132" s="16"/>
      <c r="E132" s="16"/>
      <c r="F132" s="41"/>
      <c r="G132" s="47"/>
    </row>
    <row r="133" spans="1:7" s="17" customFormat="1" ht="12.5" x14ac:dyDescent="0.25">
      <c r="A133" s="14"/>
      <c r="B133" s="35"/>
      <c r="C133" s="15"/>
      <c r="D133" s="16"/>
      <c r="E133" s="16"/>
      <c r="F133" s="41"/>
      <c r="G133" s="47"/>
    </row>
    <row r="134" spans="1:7" s="17" customFormat="1" ht="12.5" x14ac:dyDescent="0.25">
      <c r="A134" s="14"/>
      <c r="B134" s="35"/>
      <c r="C134" s="15"/>
      <c r="D134" s="16"/>
      <c r="E134" s="16"/>
      <c r="F134" s="41"/>
      <c r="G134" s="47"/>
    </row>
    <row r="135" spans="1:7" s="17" customFormat="1" ht="12.5" x14ac:dyDescent="0.25">
      <c r="A135" s="14"/>
      <c r="B135" s="35"/>
      <c r="C135" s="15"/>
      <c r="D135" s="16"/>
      <c r="E135" s="16"/>
      <c r="F135" s="41"/>
      <c r="G135" s="47"/>
    </row>
    <row r="136" spans="1:7" s="17" customFormat="1" ht="12.5" x14ac:dyDescent="0.25">
      <c r="A136" s="14"/>
      <c r="B136" s="35"/>
      <c r="C136" s="15"/>
      <c r="D136" s="16"/>
      <c r="E136" s="16"/>
      <c r="F136" s="41"/>
      <c r="G136" s="47"/>
    </row>
    <row r="137" spans="1:7" s="17" customFormat="1" ht="12.5" x14ac:dyDescent="0.25">
      <c r="A137" s="14"/>
      <c r="B137" s="35"/>
      <c r="C137" s="15"/>
      <c r="D137" s="16"/>
      <c r="E137" s="16"/>
      <c r="F137" s="41"/>
      <c r="G137" s="47"/>
    </row>
    <row r="138" spans="1:7" s="17" customFormat="1" ht="12.5" x14ac:dyDescent="0.25">
      <c r="A138" s="14"/>
      <c r="B138" s="35"/>
      <c r="C138" s="15"/>
      <c r="D138" s="16"/>
      <c r="E138" s="16"/>
      <c r="F138" s="41"/>
      <c r="G138" s="47"/>
    </row>
    <row r="139" spans="1:7" s="17" customFormat="1" ht="12.5" x14ac:dyDescent="0.25">
      <c r="A139" s="14"/>
      <c r="B139" s="35"/>
      <c r="C139" s="15"/>
      <c r="D139" s="16"/>
      <c r="E139" s="16"/>
      <c r="F139" s="41"/>
      <c r="G139" s="47"/>
    </row>
    <row r="140" spans="1:7" s="17" customFormat="1" ht="12.5" x14ac:dyDescent="0.25">
      <c r="A140" s="14"/>
      <c r="B140" s="35"/>
      <c r="C140" s="15"/>
      <c r="D140" s="16"/>
      <c r="E140" s="16"/>
      <c r="F140" s="41"/>
      <c r="G140" s="47"/>
    </row>
    <row r="141" spans="1:7" s="17" customFormat="1" ht="12.5" x14ac:dyDescent="0.25">
      <c r="A141" s="14"/>
      <c r="B141" s="35"/>
      <c r="C141" s="15"/>
      <c r="D141" s="16"/>
      <c r="E141" s="16"/>
      <c r="F141" s="41"/>
      <c r="G141" s="47"/>
    </row>
    <row r="142" spans="1:7" s="17" customFormat="1" ht="12.5" x14ac:dyDescent="0.25">
      <c r="A142" s="14"/>
      <c r="B142" s="35"/>
      <c r="C142" s="15"/>
      <c r="D142" s="16"/>
      <c r="E142" s="16"/>
      <c r="F142" s="41"/>
      <c r="G142" s="47"/>
    </row>
    <row r="143" spans="1:7" s="17" customFormat="1" ht="12.5" x14ac:dyDescent="0.25">
      <c r="A143" s="14"/>
      <c r="B143" s="35"/>
      <c r="C143" s="15"/>
      <c r="D143" s="16"/>
      <c r="E143" s="16"/>
      <c r="F143" s="41"/>
      <c r="G143" s="47"/>
    </row>
    <row r="144" spans="1:7" s="17" customFormat="1" ht="12.5" x14ac:dyDescent="0.25">
      <c r="A144" s="14"/>
      <c r="B144" s="35"/>
      <c r="C144" s="15"/>
      <c r="D144" s="16"/>
      <c r="E144" s="16"/>
      <c r="F144" s="41"/>
      <c r="G144" s="47"/>
    </row>
    <row r="145" spans="1:7" s="17" customFormat="1" ht="12.5" x14ac:dyDescent="0.25">
      <c r="A145" s="14"/>
      <c r="B145" s="35"/>
      <c r="C145" s="15"/>
      <c r="D145" s="16"/>
      <c r="E145" s="16"/>
      <c r="F145" s="41"/>
      <c r="G145" s="47"/>
    </row>
    <row r="146" spans="1:7" s="17" customFormat="1" ht="12.5" x14ac:dyDescent="0.25">
      <c r="A146" s="14"/>
      <c r="B146" s="35"/>
      <c r="C146" s="15"/>
      <c r="D146" s="16"/>
      <c r="E146" s="16"/>
      <c r="F146" s="41"/>
      <c r="G146" s="47"/>
    </row>
    <row r="147" spans="1:7" s="17" customFormat="1" ht="12.5" x14ac:dyDescent="0.25">
      <c r="A147" s="14"/>
      <c r="B147" s="35"/>
      <c r="C147" s="15"/>
      <c r="D147" s="16"/>
      <c r="E147" s="16"/>
      <c r="F147" s="41"/>
      <c r="G147" s="47"/>
    </row>
    <row r="148" spans="1:7" s="17" customFormat="1" ht="12.5" x14ac:dyDescent="0.25">
      <c r="A148" s="14"/>
      <c r="B148" s="35"/>
      <c r="C148" s="15"/>
      <c r="D148" s="16"/>
      <c r="E148" s="16"/>
      <c r="F148" s="41"/>
      <c r="G148" s="47"/>
    </row>
    <row r="149" spans="1:7" s="17" customFormat="1" ht="12.5" x14ac:dyDescent="0.25">
      <c r="A149" s="14"/>
      <c r="B149" s="35"/>
      <c r="C149" s="15"/>
      <c r="D149" s="16"/>
      <c r="E149" s="16"/>
      <c r="F149" s="41"/>
      <c r="G149" s="47"/>
    </row>
    <row r="150" spans="1:7" s="17" customFormat="1" ht="12.5" x14ac:dyDescent="0.25">
      <c r="A150" s="14"/>
      <c r="B150" s="35"/>
      <c r="C150" s="15"/>
      <c r="D150" s="16"/>
      <c r="E150" s="16"/>
      <c r="F150" s="41"/>
      <c r="G150" s="47"/>
    </row>
    <row r="151" spans="1:7" s="17" customFormat="1" ht="12.5" x14ac:dyDescent="0.25">
      <c r="A151" s="14"/>
      <c r="B151" s="35"/>
      <c r="C151" s="15"/>
      <c r="D151" s="16"/>
      <c r="E151" s="16"/>
      <c r="F151" s="41"/>
      <c r="G151" s="47"/>
    </row>
    <row r="152" spans="1:7" s="17" customFormat="1" ht="12.5" x14ac:dyDescent="0.25">
      <c r="A152" s="14"/>
      <c r="B152" s="35"/>
      <c r="C152" s="15"/>
      <c r="D152" s="16"/>
      <c r="E152" s="16"/>
      <c r="F152" s="41"/>
      <c r="G152" s="47"/>
    </row>
    <row r="153" spans="1:7" s="17" customFormat="1" ht="12.5" x14ac:dyDescent="0.25">
      <c r="A153" s="14"/>
      <c r="B153" s="35"/>
      <c r="C153" s="15"/>
      <c r="D153" s="16"/>
      <c r="E153" s="16"/>
      <c r="F153" s="41"/>
      <c r="G153" s="47"/>
    </row>
    <row r="154" spans="1:7" s="17" customFormat="1" ht="12.5" x14ac:dyDescent="0.25">
      <c r="A154" s="14"/>
      <c r="B154" s="35"/>
      <c r="C154" s="15"/>
      <c r="D154" s="16"/>
      <c r="E154" s="16"/>
      <c r="F154" s="41"/>
      <c r="G154" s="47"/>
    </row>
    <row r="155" spans="1:7" s="17" customFormat="1" ht="12.5" x14ac:dyDescent="0.25">
      <c r="A155" s="14"/>
      <c r="B155" s="35"/>
      <c r="C155" s="15"/>
      <c r="D155" s="16"/>
      <c r="E155" s="16"/>
      <c r="F155" s="41"/>
      <c r="G155" s="47"/>
    </row>
    <row r="156" spans="1:7" s="17" customFormat="1" ht="12.5" x14ac:dyDescent="0.25">
      <c r="A156" s="14"/>
      <c r="B156" s="35"/>
      <c r="C156" s="15"/>
      <c r="D156" s="16"/>
      <c r="E156" s="16"/>
      <c r="F156" s="41"/>
      <c r="G156" s="47"/>
    </row>
    <row r="157" spans="1:7" s="17" customFormat="1" ht="12.5" x14ac:dyDescent="0.25">
      <c r="A157" s="14"/>
      <c r="B157" s="35"/>
      <c r="C157" s="15"/>
      <c r="D157" s="16"/>
      <c r="E157" s="16"/>
      <c r="F157" s="41"/>
      <c r="G157" s="47"/>
    </row>
    <row r="158" spans="1:7" s="17" customFormat="1" ht="12.5" x14ac:dyDescent="0.25">
      <c r="A158" s="14"/>
      <c r="B158" s="35"/>
      <c r="C158" s="15"/>
      <c r="D158" s="16"/>
      <c r="E158" s="16"/>
      <c r="F158" s="41"/>
      <c r="G158" s="47"/>
    </row>
    <row r="159" spans="1:7" s="17" customFormat="1" ht="12.5" x14ac:dyDescent="0.25">
      <c r="A159" s="14"/>
      <c r="B159" s="35"/>
      <c r="C159" s="15"/>
      <c r="D159" s="16"/>
      <c r="E159" s="16"/>
      <c r="F159" s="41"/>
      <c r="G159" s="47"/>
    </row>
    <row r="160" spans="1:7" s="17" customFormat="1" ht="12.5" x14ac:dyDescent="0.25">
      <c r="A160" s="14"/>
      <c r="B160" s="35"/>
      <c r="C160" s="15"/>
      <c r="D160" s="16"/>
      <c r="E160" s="16"/>
      <c r="F160" s="41"/>
      <c r="G160" s="47"/>
    </row>
    <row r="161" spans="1:7" s="17" customFormat="1" ht="12.5" x14ac:dyDescent="0.25">
      <c r="A161" s="14"/>
      <c r="B161" s="35"/>
      <c r="C161" s="15"/>
      <c r="D161" s="16"/>
      <c r="E161" s="16"/>
      <c r="F161" s="41"/>
      <c r="G161" s="47"/>
    </row>
    <row r="162" spans="1:7" s="17" customFormat="1" ht="12.5" x14ac:dyDescent="0.25">
      <c r="A162" s="14"/>
      <c r="B162" s="35"/>
      <c r="C162" s="15"/>
      <c r="D162" s="16"/>
      <c r="E162" s="16"/>
      <c r="F162" s="41"/>
      <c r="G162" s="47"/>
    </row>
    <row r="163" spans="1:7" s="17" customFormat="1" ht="12.5" x14ac:dyDescent="0.25">
      <c r="A163" s="14"/>
      <c r="B163" s="35"/>
      <c r="C163" s="15"/>
      <c r="D163" s="16"/>
      <c r="E163" s="16"/>
      <c r="F163" s="41"/>
      <c r="G163" s="47"/>
    </row>
    <row r="164" spans="1:7" s="17" customFormat="1" ht="12.5" x14ac:dyDescent="0.25">
      <c r="A164" s="14"/>
      <c r="B164" s="35"/>
      <c r="C164" s="15"/>
      <c r="D164" s="16"/>
      <c r="E164" s="16"/>
      <c r="F164" s="41"/>
      <c r="G164" s="47"/>
    </row>
    <row r="165" spans="1:7" s="17" customFormat="1" ht="12.5" x14ac:dyDescent="0.25">
      <c r="A165" s="14"/>
      <c r="B165" s="35"/>
      <c r="C165" s="15"/>
      <c r="D165" s="16"/>
      <c r="E165" s="16"/>
      <c r="F165" s="41"/>
      <c r="G165" s="47"/>
    </row>
    <row r="166" spans="1:7" s="17" customFormat="1" ht="12.5" x14ac:dyDescent="0.25">
      <c r="A166" s="14"/>
      <c r="B166" s="35"/>
      <c r="C166" s="15"/>
      <c r="D166" s="16"/>
      <c r="E166" s="16"/>
      <c r="F166" s="41"/>
      <c r="G166" s="47"/>
    </row>
    <row r="167" spans="1:7" s="17" customFormat="1" ht="12.5" x14ac:dyDescent="0.25">
      <c r="A167" s="14"/>
      <c r="B167" s="35"/>
      <c r="C167" s="15"/>
      <c r="D167" s="16"/>
      <c r="E167" s="16"/>
      <c r="F167" s="41"/>
      <c r="G167" s="47"/>
    </row>
    <row r="168" spans="1:7" s="17" customFormat="1" ht="12.5" x14ac:dyDescent="0.25">
      <c r="A168" s="14"/>
      <c r="B168" s="35"/>
      <c r="C168" s="15"/>
      <c r="D168" s="16"/>
      <c r="E168" s="16"/>
      <c r="F168" s="41"/>
      <c r="G168" s="47"/>
    </row>
    <row r="169" spans="1:7" s="17" customFormat="1" ht="12.5" x14ac:dyDescent="0.25">
      <c r="A169" s="14"/>
      <c r="B169" s="35"/>
      <c r="C169" s="15"/>
      <c r="D169" s="16"/>
      <c r="E169" s="16"/>
      <c r="F169" s="41"/>
      <c r="G169" s="47"/>
    </row>
    <row r="170" spans="1:7" s="17" customFormat="1" ht="12.5" x14ac:dyDescent="0.25">
      <c r="A170" s="14"/>
      <c r="B170" s="35"/>
      <c r="C170" s="15"/>
      <c r="D170" s="16"/>
      <c r="E170" s="16"/>
      <c r="F170" s="41"/>
      <c r="G170" s="47"/>
    </row>
    <row r="171" spans="1:7" s="17" customFormat="1" ht="12.5" x14ac:dyDescent="0.25">
      <c r="A171" s="14"/>
      <c r="B171" s="35"/>
      <c r="C171" s="15"/>
      <c r="D171" s="16"/>
      <c r="E171" s="16"/>
      <c r="F171" s="41"/>
      <c r="G171" s="47"/>
    </row>
    <row r="172" spans="1:7" s="17" customFormat="1" ht="12.5" x14ac:dyDescent="0.25">
      <c r="A172" s="14"/>
      <c r="B172" s="35"/>
      <c r="C172" s="15"/>
      <c r="D172" s="16"/>
      <c r="E172" s="16"/>
      <c r="F172" s="41"/>
      <c r="G172" s="47"/>
    </row>
    <row r="173" spans="1:7" s="17" customFormat="1" ht="12.5" x14ac:dyDescent="0.25">
      <c r="A173" s="14"/>
      <c r="B173" s="35"/>
      <c r="C173" s="15"/>
      <c r="D173" s="16"/>
      <c r="E173" s="16"/>
      <c r="F173" s="41"/>
      <c r="G173" s="47"/>
    </row>
    <row r="174" spans="1:7" s="17" customFormat="1" ht="12.5" x14ac:dyDescent="0.25">
      <c r="A174" s="14"/>
      <c r="B174" s="35"/>
      <c r="C174" s="15"/>
      <c r="D174" s="16"/>
      <c r="E174" s="16"/>
      <c r="F174" s="41"/>
      <c r="G174" s="47"/>
    </row>
    <row r="175" spans="1:7" s="17" customFormat="1" ht="12.5" x14ac:dyDescent="0.25">
      <c r="A175" s="14"/>
      <c r="B175" s="35"/>
      <c r="C175" s="15"/>
      <c r="D175" s="16"/>
      <c r="E175" s="16"/>
      <c r="F175" s="41"/>
      <c r="G175" s="47"/>
    </row>
    <row r="176" spans="1:7" s="17" customFormat="1" ht="12.5" x14ac:dyDescent="0.25">
      <c r="A176" s="14"/>
      <c r="B176" s="35"/>
      <c r="C176" s="15"/>
      <c r="D176" s="16"/>
      <c r="E176" s="16"/>
      <c r="F176" s="41"/>
      <c r="G176" s="47"/>
    </row>
    <row r="177" spans="1:7" s="17" customFormat="1" ht="12.5" x14ac:dyDescent="0.25">
      <c r="A177" s="14"/>
      <c r="B177" s="35"/>
      <c r="C177" s="15"/>
      <c r="D177" s="16"/>
      <c r="E177" s="16"/>
      <c r="F177" s="41"/>
      <c r="G177" s="47"/>
    </row>
    <row r="178" spans="1:7" s="17" customFormat="1" ht="12.5" x14ac:dyDescent="0.25">
      <c r="A178" s="14"/>
      <c r="B178" s="35"/>
      <c r="C178" s="15"/>
      <c r="D178" s="16"/>
      <c r="E178" s="16"/>
      <c r="F178" s="41"/>
      <c r="G178" s="47"/>
    </row>
    <row r="179" spans="1:7" s="17" customFormat="1" ht="12.5" x14ac:dyDescent="0.25">
      <c r="A179" s="14"/>
      <c r="B179" s="35"/>
      <c r="C179" s="15"/>
      <c r="D179" s="16"/>
      <c r="E179" s="16"/>
      <c r="F179" s="41"/>
      <c r="G179" s="47"/>
    </row>
    <row r="180" spans="1:7" s="17" customFormat="1" ht="12.5" x14ac:dyDescent="0.25">
      <c r="A180" s="14"/>
      <c r="B180" s="35"/>
      <c r="C180" s="15"/>
      <c r="D180" s="16"/>
      <c r="E180" s="16"/>
      <c r="F180" s="41"/>
      <c r="G180" s="47"/>
    </row>
    <row r="181" spans="1:7" s="17" customFormat="1" ht="12.5" x14ac:dyDescent="0.25">
      <c r="A181" s="14"/>
      <c r="B181" s="35"/>
      <c r="C181" s="15"/>
      <c r="D181" s="16"/>
      <c r="E181" s="16"/>
      <c r="F181" s="41"/>
      <c r="G181" s="47"/>
    </row>
    <row r="182" spans="1:7" s="17" customFormat="1" ht="12.5" x14ac:dyDescent="0.25">
      <c r="A182" s="14"/>
      <c r="B182" s="35"/>
      <c r="C182" s="15"/>
      <c r="D182" s="16"/>
      <c r="E182" s="16"/>
      <c r="F182" s="41"/>
      <c r="G182" s="47"/>
    </row>
    <row r="183" spans="1:7" s="17" customFormat="1" ht="12.5" x14ac:dyDescent="0.25">
      <c r="A183" s="14"/>
      <c r="B183" s="35"/>
      <c r="C183" s="15"/>
      <c r="D183" s="16"/>
      <c r="E183" s="16"/>
      <c r="F183" s="41"/>
      <c r="G183" s="47"/>
    </row>
    <row r="184" spans="1:7" s="17" customFormat="1" ht="12.5" x14ac:dyDescent="0.25">
      <c r="A184" s="14"/>
      <c r="B184" s="35"/>
      <c r="C184" s="15"/>
      <c r="D184" s="16"/>
      <c r="E184" s="16"/>
      <c r="F184" s="41"/>
      <c r="G184" s="47"/>
    </row>
    <row r="185" spans="1:7" s="17" customFormat="1" ht="12.5" x14ac:dyDescent="0.25">
      <c r="A185" s="14"/>
      <c r="B185" s="35"/>
      <c r="C185" s="15"/>
      <c r="D185" s="16"/>
      <c r="E185" s="16"/>
      <c r="F185" s="41"/>
      <c r="G185" s="47"/>
    </row>
    <row r="186" spans="1:7" s="17" customFormat="1" ht="12.5" x14ac:dyDescent="0.25">
      <c r="A186" s="14"/>
      <c r="B186" s="35"/>
      <c r="C186" s="15"/>
      <c r="D186" s="16"/>
      <c r="E186" s="16"/>
      <c r="F186" s="41"/>
      <c r="G186" s="47"/>
    </row>
    <row r="187" spans="1:7" s="17" customFormat="1" ht="12.5" x14ac:dyDescent="0.25">
      <c r="A187" s="14"/>
      <c r="B187" s="35"/>
      <c r="C187" s="15"/>
      <c r="D187" s="16"/>
      <c r="E187" s="16"/>
      <c r="F187" s="41"/>
      <c r="G187" s="47"/>
    </row>
    <row r="188" spans="1:7" s="17" customFormat="1" ht="12.5" x14ac:dyDescent="0.25">
      <c r="A188" s="14"/>
      <c r="B188" s="35"/>
      <c r="C188" s="15"/>
      <c r="D188" s="16"/>
      <c r="E188" s="16"/>
      <c r="F188" s="41"/>
      <c r="G188" s="47"/>
    </row>
    <row r="189" spans="1:7" s="17" customFormat="1" ht="12.5" x14ac:dyDescent="0.25">
      <c r="A189" s="14"/>
      <c r="B189" s="35"/>
      <c r="C189" s="15"/>
      <c r="D189" s="16"/>
      <c r="E189" s="16"/>
      <c r="F189" s="41"/>
      <c r="G189" s="47"/>
    </row>
    <row r="190" spans="1:7" s="17" customFormat="1" ht="12.5" x14ac:dyDescent="0.25">
      <c r="A190" s="14"/>
      <c r="B190" s="35"/>
      <c r="C190" s="15"/>
      <c r="D190" s="16"/>
      <c r="E190" s="16"/>
      <c r="F190" s="41"/>
      <c r="G190" s="47"/>
    </row>
    <row r="191" spans="1:7" s="17" customFormat="1" ht="12.5" x14ac:dyDescent="0.25">
      <c r="A191" s="14"/>
      <c r="B191" s="35"/>
      <c r="C191" s="15"/>
      <c r="D191" s="16"/>
      <c r="E191" s="16"/>
      <c r="F191" s="41"/>
      <c r="G191" s="47"/>
    </row>
    <row r="192" spans="1:7" s="17" customFormat="1" ht="12.5" x14ac:dyDescent="0.25">
      <c r="A192" s="14"/>
      <c r="B192" s="35"/>
      <c r="C192" s="15"/>
      <c r="D192" s="16"/>
      <c r="E192" s="16"/>
      <c r="F192" s="41"/>
      <c r="G192" s="47"/>
    </row>
    <row r="193" spans="1:7" s="17" customFormat="1" ht="12.5" x14ac:dyDescent="0.25">
      <c r="A193" s="14"/>
      <c r="B193" s="35"/>
      <c r="C193" s="15"/>
      <c r="D193" s="16"/>
      <c r="E193" s="16"/>
      <c r="F193" s="41"/>
      <c r="G193" s="47"/>
    </row>
    <row r="194" spans="1:7" s="17" customFormat="1" ht="12.5" x14ac:dyDescent="0.25">
      <c r="A194" s="14"/>
      <c r="B194" s="35"/>
      <c r="C194" s="15"/>
      <c r="D194" s="16"/>
      <c r="E194" s="16"/>
      <c r="F194" s="41"/>
      <c r="G194" s="47"/>
    </row>
    <row r="195" spans="1:7" s="17" customFormat="1" ht="12.5" x14ac:dyDescent="0.25">
      <c r="A195" s="14"/>
      <c r="B195" s="35"/>
      <c r="C195" s="15"/>
      <c r="D195" s="16"/>
      <c r="E195" s="16"/>
      <c r="F195" s="41"/>
      <c r="G195" s="47"/>
    </row>
    <row r="196" spans="1:7" s="17" customFormat="1" ht="12.5" x14ac:dyDescent="0.25">
      <c r="A196" s="14"/>
      <c r="B196" s="35"/>
      <c r="C196" s="15"/>
      <c r="D196" s="16"/>
      <c r="E196" s="16"/>
      <c r="F196" s="41"/>
      <c r="G196" s="47"/>
    </row>
    <row r="197" spans="1:7" s="17" customFormat="1" ht="12.5" x14ac:dyDescent="0.25">
      <c r="A197" s="14"/>
      <c r="B197" s="35"/>
      <c r="C197" s="15"/>
      <c r="D197" s="16"/>
      <c r="E197" s="16"/>
      <c r="F197" s="41"/>
      <c r="G197" s="47"/>
    </row>
    <row r="198" spans="1:7" s="17" customFormat="1" ht="12.5" x14ac:dyDescent="0.25">
      <c r="A198" s="14"/>
      <c r="B198" s="35"/>
      <c r="C198" s="15"/>
      <c r="D198" s="16"/>
      <c r="E198" s="16"/>
      <c r="F198" s="41"/>
      <c r="G198" s="47"/>
    </row>
    <row r="199" spans="1:7" s="17" customFormat="1" ht="12.5" x14ac:dyDescent="0.25">
      <c r="A199" s="14"/>
      <c r="B199" s="35"/>
      <c r="C199" s="15"/>
      <c r="D199" s="16"/>
      <c r="E199" s="16"/>
      <c r="F199" s="41"/>
      <c r="G199" s="47"/>
    </row>
    <row r="200" spans="1:7" s="17" customFormat="1" ht="12.5" x14ac:dyDescent="0.25">
      <c r="A200" s="14"/>
      <c r="B200" s="35"/>
      <c r="C200" s="15"/>
      <c r="D200" s="16"/>
      <c r="E200" s="16"/>
      <c r="F200" s="41"/>
      <c r="G200" s="47"/>
    </row>
    <row r="201" spans="1:7" s="17" customFormat="1" ht="12.5" x14ac:dyDescent="0.25">
      <c r="A201" s="14"/>
      <c r="B201" s="35"/>
      <c r="C201" s="15"/>
      <c r="D201" s="16"/>
      <c r="E201" s="16"/>
      <c r="F201" s="41"/>
      <c r="G201" s="47"/>
    </row>
    <row r="202" spans="1:7" s="17" customFormat="1" ht="12.5" x14ac:dyDescent="0.25">
      <c r="A202" s="14"/>
      <c r="B202" s="35"/>
      <c r="C202" s="15"/>
      <c r="D202" s="16"/>
      <c r="E202" s="16"/>
      <c r="F202" s="41"/>
      <c r="G202" s="47"/>
    </row>
    <row r="203" spans="1:7" s="17" customFormat="1" ht="12.5" x14ac:dyDescent="0.25">
      <c r="A203" s="14"/>
      <c r="B203" s="35"/>
      <c r="C203" s="15"/>
      <c r="D203" s="16"/>
      <c r="E203" s="16"/>
      <c r="F203" s="41"/>
      <c r="G203" s="47"/>
    </row>
    <row r="204" spans="1:7" s="17" customFormat="1" ht="12.5" x14ac:dyDescent="0.25">
      <c r="A204" s="14"/>
      <c r="B204" s="35"/>
      <c r="C204" s="15"/>
      <c r="D204" s="16"/>
      <c r="E204" s="16"/>
      <c r="F204" s="41"/>
      <c r="G204" s="47"/>
    </row>
    <row r="205" spans="1:7" s="17" customFormat="1" ht="12.5" x14ac:dyDescent="0.25">
      <c r="A205" s="14"/>
      <c r="B205" s="35"/>
      <c r="C205" s="15"/>
      <c r="D205" s="16"/>
      <c r="E205" s="16"/>
      <c r="F205" s="41"/>
      <c r="G205" s="47"/>
    </row>
    <row r="206" spans="1:7" s="17" customFormat="1" ht="12.5" x14ac:dyDescent="0.25">
      <c r="A206" s="14"/>
      <c r="B206" s="35"/>
      <c r="C206" s="15"/>
      <c r="D206" s="16"/>
      <c r="E206" s="16"/>
      <c r="F206" s="41"/>
      <c r="G206" s="47"/>
    </row>
    <row r="207" spans="1:7" s="17" customFormat="1" ht="12.5" x14ac:dyDescent="0.25">
      <c r="A207" s="14"/>
      <c r="B207" s="35"/>
      <c r="C207" s="15"/>
      <c r="D207" s="16"/>
      <c r="E207" s="16"/>
      <c r="F207" s="41"/>
      <c r="G207" s="47"/>
    </row>
    <row r="208" spans="1:7" s="17" customFormat="1" ht="12.5" x14ac:dyDescent="0.25">
      <c r="A208" s="14"/>
      <c r="B208" s="35"/>
      <c r="C208" s="15"/>
      <c r="D208" s="16"/>
      <c r="E208" s="16"/>
      <c r="F208" s="41"/>
      <c r="G208" s="47"/>
    </row>
    <row r="209" spans="1:7" s="17" customFormat="1" ht="12.5" x14ac:dyDescent="0.25">
      <c r="A209" s="14"/>
      <c r="B209" s="35"/>
      <c r="C209" s="15"/>
      <c r="D209" s="16"/>
      <c r="E209" s="16"/>
      <c r="F209" s="41"/>
      <c r="G209" s="47"/>
    </row>
    <row r="210" spans="1:7" s="17" customFormat="1" ht="12.5" x14ac:dyDescent="0.25">
      <c r="A210" s="14"/>
      <c r="B210" s="35"/>
      <c r="C210" s="15"/>
      <c r="D210" s="16"/>
      <c r="E210" s="16"/>
      <c r="F210" s="41"/>
      <c r="G210" s="47"/>
    </row>
    <row r="211" spans="1:7" s="17" customFormat="1" ht="12.5" x14ac:dyDescent="0.25">
      <c r="A211" s="14"/>
      <c r="B211" s="35"/>
      <c r="C211" s="15"/>
      <c r="D211" s="16"/>
      <c r="E211" s="16"/>
      <c r="F211" s="41"/>
      <c r="G211" s="47"/>
    </row>
    <row r="212" spans="1:7" s="17" customFormat="1" ht="12.5" x14ac:dyDescent="0.25">
      <c r="A212" s="14"/>
      <c r="B212" s="35"/>
      <c r="C212" s="15"/>
      <c r="D212" s="16"/>
      <c r="E212" s="16"/>
      <c r="F212" s="41"/>
      <c r="G212" s="47"/>
    </row>
    <row r="213" spans="1:7" s="17" customFormat="1" ht="12.5" x14ac:dyDescent="0.25">
      <c r="A213" s="14"/>
      <c r="B213" s="35"/>
      <c r="C213" s="15"/>
      <c r="D213" s="16"/>
      <c r="E213" s="16"/>
      <c r="F213" s="41"/>
      <c r="G213" s="47"/>
    </row>
    <row r="214" spans="1:7" s="17" customFormat="1" ht="12.5" x14ac:dyDescent="0.25">
      <c r="A214" s="14"/>
      <c r="B214" s="35"/>
      <c r="C214" s="15"/>
      <c r="D214" s="16"/>
      <c r="E214" s="16"/>
      <c r="F214" s="41"/>
      <c r="G214" s="47"/>
    </row>
    <row r="215" spans="1:7" s="17" customFormat="1" ht="12.5" x14ac:dyDescent="0.25">
      <c r="A215" s="14"/>
      <c r="B215" s="35"/>
      <c r="C215" s="15"/>
      <c r="D215" s="16"/>
      <c r="E215" s="16"/>
      <c r="F215" s="41"/>
      <c r="G215" s="47"/>
    </row>
    <row r="216" spans="1:7" s="17" customFormat="1" ht="12.5" x14ac:dyDescent="0.25">
      <c r="A216" s="14"/>
      <c r="B216" s="35"/>
      <c r="C216" s="15"/>
      <c r="D216" s="16"/>
      <c r="E216" s="16"/>
      <c r="F216" s="41"/>
      <c r="G216" s="47"/>
    </row>
    <row r="217" spans="1:7" s="17" customFormat="1" ht="12.5" x14ac:dyDescent="0.25">
      <c r="A217" s="14"/>
      <c r="B217" s="35"/>
      <c r="C217" s="15"/>
      <c r="D217" s="16"/>
      <c r="E217" s="16"/>
      <c r="F217" s="41"/>
      <c r="G217" s="47"/>
    </row>
    <row r="218" spans="1:7" s="17" customFormat="1" ht="12.5" x14ac:dyDescent="0.25">
      <c r="A218" s="14"/>
      <c r="B218" s="35"/>
      <c r="C218" s="15"/>
      <c r="D218" s="16"/>
      <c r="E218" s="16"/>
      <c r="F218" s="41"/>
      <c r="G218" s="47"/>
    </row>
    <row r="219" spans="1:7" s="17" customFormat="1" ht="12.5" x14ac:dyDescent="0.25">
      <c r="A219" s="14"/>
      <c r="B219" s="35"/>
      <c r="C219" s="15"/>
      <c r="D219" s="16"/>
      <c r="E219" s="16"/>
      <c r="F219" s="41"/>
      <c r="G219" s="47"/>
    </row>
    <row r="220" spans="1:7" s="17" customFormat="1" ht="12.5" x14ac:dyDescent="0.25">
      <c r="A220" s="14"/>
      <c r="B220" s="35"/>
      <c r="C220" s="15"/>
      <c r="D220" s="16"/>
      <c r="E220" s="16"/>
      <c r="F220" s="41"/>
      <c r="G220" s="47"/>
    </row>
    <row r="221" spans="1:7" s="17" customFormat="1" ht="12.5" x14ac:dyDescent="0.25">
      <c r="A221" s="14"/>
      <c r="B221" s="35"/>
      <c r="C221" s="15"/>
      <c r="D221" s="16"/>
      <c r="E221" s="16"/>
      <c r="F221" s="41"/>
      <c r="G221" s="47"/>
    </row>
    <row r="222" spans="1:7" s="17" customFormat="1" ht="12.5" x14ac:dyDescent="0.25">
      <c r="A222" s="14"/>
      <c r="B222" s="35"/>
      <c r="C222" s="15"/>
      <c r="D222" s="16"/>
      <c r="E222" s="16"/>
      <c r="F222" s="41"/>
      <c r="G222" s="47"/>
    </row>
    <row r="223" spans="1:7" s="17" customFormat="1" ht="12.5" x14ac:dyDescent="0.25">
      <c r="A223" s="14"/>
      <c r="B223" s="35"/>
      <c r="C223" s="15"/>
      <c r="D223" s="16"/>
      <c r="E223" s="16"/>
      <c r="F223" s="41"/>
      <c r="G223" s="47"/>
    </row>
    <row r="224" spans="1:7" s="17" customFormat="1" ht="12.5" x14ac:dyDescent="0.25">
      <c r="A224" s="14"/>
      <c r="B224" s="35"/>
      <c r="C224" s="15"/>
      <c r="D224" s="16"/>
      <c r="E224" s="16"/>
      <c r="F224" s="41"/>
      <c r="G224" s="47"/>
    </row>
    <row r="225" spans="1:7" s="17" customFormat="1" ht="12.5" x14ac:dyDescent="0.25">
      <c r="A225" s="14"/>
      <c r="B225" s="35"/>
      <c r="C225" s="15"/>
      <c r="D225" s="16"/>
      <c r="E225" s="16"/>
      <c r="F225" s="41"/>
      <c r="G225" s="47"/>
    </row>
    <row r="226" spans="1:7" s="17" customFormat="1" ht="12.5" x14ac:dyDescent="0.25">
      <c r="A226" s="14"/>
      <c r="B226" s="35"/>
      <c r="C226" s="15"/>
      <c r="D226" s="16"/>
      <c r="E226" s="16"/>
      <c r="F226" s="41"/>
      <c r="G226" s="47"/>
    </row>
    <row r="227" spans="1:7" s="17" customFormat="1" ht="12.5" x14ac:dyDescent="0.25">
      <c r="A227" s="14"/>
      <c r="B227" s="35"/>
      <c r="C227" s="15"/>
      <c r="D227" s="16"/>
      <c r="E227" s="16"/>
      <c r="F227" s="41"/>
      <c r="G227" s="47"/>
    </row>
    <row r="228" spans="1:7" s="17" customFormat="1" ht="12.5" x14ac:dyDescent="0.25">
      <c r="A228" s="14"/>
      <c r="B228" s="35"/>
      <c r="C228" s="15"/>
      <c r="D228" s="16"/>
      <c r="E228" s="16"/>
      <c r="F228" s="41"/>
      <c r="G228" s="47"/>
    </row>
    <row r="229" spans="1:7" s="17" customFormat="1" ht="12.5" x14ac:dyDescent="0.25">
      <c r="A229" s="14"/>
      <c r="B229" s="35"/>
      <c r="C229" s="15"/>
      <c r="D229" s="16"/>
      <c r="E229" s="16"/>
      <c r="F229" s="41"/>
      <c r="G229" s="47"/>
    </row>
    <row r="230" spans="1:7" s="17" customFormat="1" ht="12.5" x14ac:dyDescent="0.25">
      <c r="A230" s="14"/>
      <c r="B230" s="35"/>
      <c r="C230" s="15"/>
      <c r="D230" s="16"/>
      <c r="E230" s="16"/>
      <c r="F230" s="41"/>
      <c r="G230" s="47"/>
    </row>
    <row r="231" spans="1:7" s="17" customFormat="1" ht="12.5" x14ac:dyDescent="0.25">
      <c r="A231" s="14"/>
      <c r="B231" s="35"/>
      <c r="C231" s="15"/>
      <c r="D231" s="16"/>
      <c r="E231" s="16"/>
      <c r="F231" s="41"/>
      <c r="G231" s="47"/>
    </row>
    <row r="232" spans="1:7" s="17" customFormat="1" ht="12.5" x14ac:dyDescent="0.25">
      <c r="A232" s="14"/>
      <c r="B232" s="35"/>
      <c r="C232" s="15"/>
      <c r="D232" s="16"/>
      <c r="E232" s="16"/>
      <c r="F232" s="41"/>
      <c r="G232" s="47"/>
    </row>
    <row r="233" spans="1:7" s="17" customFormat="1" ht="12.5" x14ac:dyDescent="0.25">
      <c r="A233" s="14"/>
      <c r="B233" s="35"/>
      <c r="C233" s="15"/>
      <c r="D233" s="16"/>
      <c r="E233" s="16"/>
      <c r="F233" s="41"/>
      <c r="G233" s="47"/>
    </row>
    <row r="234" spans="1:7" s="17" customFormat="1" ht="12.5" x14ac:dyDescent="0.25">
      <c r="A234" s="14"/>
      <c r="B234" s="35"/>
      <c r="C234" s="15"/>
      <c r="D234" s="16"/>
      <c r="E234" s="16"/>
      <c r="F234" s="41"/>
      <c r="G234" s="47"/>
    </row>
    <row r="235" spans="1:7" s="17" customFormat="1" ht="12.5" x14ac:dyDescent="0.25">
      <c r="A235" s="14"/>
      <c r="B235" s="35"/>
      <c r="C235" s="15"/>
      <c r="D235" s="16"/>
      <c r="E235" s="16"/>
      <c r="F235" s="41"/>
      <c r="G235" s="47"/>
    </row>
    <row r="236" spans="1:7" s="17" customFormat="1" ht="12.5" x14ac:dyDescent="0.25">
      <c r="A236" s="14"/>
      <c r="B236" s="35"/>
      <c r="C236" s="15"/>
      <c r="D236" s="16"/>
      <c r="E236" s="16"/>
      <c r="F236" s="41"/>
      <c r="G236" s="47"/>
    </row>
    <row r="237" spans="1:7" s="17" customFormat="1" ht="12.5" x14ac:dyDescent="0.25">
      <c r="A237" s="14"/>
      <c r="B237" s="35"/>
      <c r="C237" s="15"/>
      <c r="D237" s="16"/>
      <c r="E237" s="16"/>
      <c r="F237" s="41"/>
      <c r="G237" s="47"/>
    </row>
    <row r="238" spans="1:7" s="17" customFormat="1" ht="12.5" x14ac:dyDescent="0.25">
      <c r="A238" s="14"/>
      <c r="B238" s="35"/>
      <c r="C238" s="15"/>
      <c r="D238" s="16"/>
      <c r="E238" s="16"/>
      <c r="F238" s="41"/>
      <c r="G238" s="47"/>
    </row>
    <row r="239" spans="1:7" s="17" customFormat="1" ht="12.5" x14ac:dyDescent="0.25">
      <c r="A239" s="14"/>
      <c r="B239" s="35"/>
      <c r="C239" s="15"/>
      <c r="D239" s="16"/>
      <c r="E239" s="16"/>
      <c r="F239" s="41"/>
      <c r="G239" s="47"/>
    </row>
    <row r="240" spans="1:7" s="17" customFormat="1" ht="12.5" x14ac:dyDescent="0.25">
      <c r="A240" s="14"/>
      <c r="B240" s="35"/>
      <c r="C240" s="15"/>
      <c r="D240" s="16"/>
      <c r="E240" s="16"/>
      <c r="F240" s="41"/>
      <c r="G240" s="47"/>
    </row>
    <row r="241" spans="1:7" s="17" customFormat="1" ht="12.5" x14ac:dyDescent="0.25">
      <c r="A241" s="14"/>
      <c r="B241" s="35"/>
      <c r="C241" s="15"/>
      <c r="D241" s="16"/>
      <c r="E241" s="16"/>
      <c r="F241" s="41"/>
      <c r="G241" s="47"/>
    </row>
    <row r="242" spans="1:7" s="17" customFormat="1" ht="12.5" x14ac:dyDescent="0.25">
      <c r="A242" s="14"/>
      <c r="B242" s="35"/>
      <c r="C242" s="15"/>
      <c r="D242" s="16"/>
      <c r="E242" s="16"/>
      <c r="F242" s="41"/>
      <c r="G242" s="47"/>
    </row>
    <row r="243" spans="1:7" s="17" customFormat="1" ht="12.5" x14ac:dyDescent="0.25">
      <c r="A243" s="14"/>
      <c r="B243" s="35"/>
      <c r="C243" s="15"/>
      <c r="D243" s="16"/>
      <c r="E243" s="16"/>
      <c r="F243" s="41"/>
      <c r="G243" s="47"/>
    </row>
    <row r="244" spans="1:7" s="17" customFormat="1" ht="12.5" x14ac:dyDescent="0.25">
      <c r="A244" s="14"/>
      <c r="B244" s="35"/>
      <c r="C244" s="15"/>
      <c r="D244" s="16"/>
      <c r="E244" s="16"/>
      <c r="F244" s="41"/>
      <c r="G244" s="47"/>
    </row>
    <row r="245" spans="1:7" s="17" customFormat="1" ht="12.5" x14ac:dyDescent="0.25">
      <c r="A245" s="14"/>
      <c r="B245" s="35"/>
      <c r="C245" s="15"/>
      <c r="D245" s="16"/>
      <c r="E245" s="16"/>
      <c r="F245" s="41"/>
      <c r="G245" s="47"/>
    </row>
    <row r="246" spans="1:7" s="17" customFormat="1" ht="12.5" x14ac:dyDescent="0.25">
      <c r="A246" s="14"/>
      <c r="B246" s="35"/>
      <c r="C246" s="15"/>
      <c r="D246" s="16"/>
      <c r="E246" s="16"/>
      <c r="F246" s="41"/>
      <c r="G246" s="47"/>
    </row>
    <row r="247" spans="1:7" s="17" customFormat="1" ht="12.5" x14ac:dyDescent="0.25">
      <c r="A247" s="14"/>
      <c r="B247" s="35"/>
      <c r="C247" s="15"/>
      <c r="D247" s="16"/>
      <c r="E247" s="16"/>
      <c r="F247" s="41"/>
      <c r="G247" s="47"/>
    </row>
    <row r="248" spans="1:7" s="17" customFormat="1" ht="12.5" x14ac:dyDescent="0.25">
      <c r="A248" s="14"/>
      <c r="B248" s="35"/>
      <c r="C248" s="15"/>
      <c r="D248" s="16"/>
      <c r="E248" s="16"/>
      <c r="F248" s="41"/>
      <c r="G248" s="47"/>
    </row>
    <row r="249" spans="1:7" s="17" customFormat="1" ht="12.5" x14ac:dyDescent="0.25">
      <c r="A249" s="14"/>
      <c r="B249" s="35"/>
      <c r="C249" s="15"/>
      <c r="D249" s="16"/>
      <c r="E249" s="16"/>
      <c r="F249" s="41"/>
      <c r="G249" s="47"/>
    </row>
    <row r="250" spans="1:7" s="17" customFormat="1" ht="12.5" x14ac:dyDescent="0.25">
      <c r="A250" s="14"/>
      <c r="B250" s="35"/>
      <c r="C250" s="15"/>
      <c r="D250" s="16"/>
      <c r="E250" s="16"/>
      <c r="F250" s="41"/>
      <c r="G250" s="47"/>
    </row>
    <row r="251" spans="1:7" s="17" customFormat="1" ht="12.5" x14ac:dyDescent="0.25">
      <c r="A251" s="14"/>
      <c r="B251" s="35"/>
      <c r="C251" s="15"/>
      <c r="D251" s="16"/>
      <c r="E251" s="16"/>
      <c r="F251" s="41"/>
      <c r="G251" s="47"/>
    </row>
    <row r="252" spans="1:7" s="17" customFormat="1" ht="12.5" x14ac:dyDescent="0.25">
      <c r="A252" s="14"/>
      <c r="B252" s="35"/>
      <c r="C252" s="15"/>
      <c r="D252" s="16"/>
      <c r="E252" s="16"/>
      <c r="F252" s="41"/>
      <c r="G252" s="47"/>
    </row>
    <row r="253" spans="1:7" s="17" customFormat="1" ht="12.5" x14ac:dyDescent="0.25">
      <c r="A253" s="14"/>
      <c r="B253" s="35"/>
      <c r="C253" s="15"/>
      <c r="D253" s="16"/>
      <c r="E253" s="16"/>
      <c r="F253" s="41"/>
      <c r="G253" s="47"/>
    </row>
    <row r="254" spans="1:7" s="17" customFormat="1" ht="12.5" x14ac:dyDescent="0.25">
      <c r="A254" s="14"/>
      <c r="B254" s="35"/>
      <c r="C254" s="15"/>
      <c r="D254" s="16"/>
      <c r="E254" s="16"/>
      <c r="F254" s="41"/>
      <c r="G254" s="47"/>
    </row>
    <row r="255" spans="1:7" s="17" customFormat="1" ht="12.5" x14ac:dyDescent="0.25">
      <c r="A255" s="14"/>
      <c r="B255" s="35"/>
      <c r="C255" s="15"/>
      <c r="D255" s="16"/>
      <c r="E255" s="16"/>
      <c r="F255" s="41"/>
      <c r="G255" s="47"/>
    </row>
    <row r="256" spans="1:7" s="17" customFormat="1" ht="12.5" x14ac:dyDescent="0.25">
      <c r="A256" s="14"/>
      <c r="B256" s="35"/>
      <c r="C256" s="15"/>
      <c r="D256" s="16"/>
      <c r="E256" s="16"/>
      <c r="F256" s="41"/>
      <c r="G256" s="47"/>
    </row>
    <row r="257" spans="1:7" s="17" customFormat="1" ht="12.5" x14ac:dyDescent="0.25">
      <c r="A257" s="14"/>
      <c r="B257" s="35"/>
      <c r="C257" s="15"/>
      <c r="D257" s="16"/>
      <c r="E257" s="16"/>
      <c r="F257" s="41"/>
      <c r="G257" s="47"/>
    </row>
    <row r="258" spans="1:7" s="17" customFormat="1" ht="12.5" x14ac:dyDescent="0.25">
      <c r="A258" s="14"/>
      <c r="B258" s="35"/>
      <c r="C258" s="15"/>
      <c r="D258" s="16"/>
      <c r="E258" s="16"/>
      <c r="F258" s="41"/>
      <c r="G258" s="47"/>
    </row>
    <row r="259" spans="1:7" s="17" customFormat="1" ht="12.5" x14ac:dyDescent="0.25">
      <c r="A259" s="14"/>
      <c r="B259" s="35"/>
      <c r="C259" s="15"/>
      <c r="D259" s="16"/>
      <c r="E259" s="16"/>
      <c r="F259" s="41"/>
      <c r="G259" s="47"/>
    </row>
    <row r="260" spans="1:7" s="17" customFormat="1" ht="12.5" x14ac:dyDescent="0.25">
      <c r="A260" s="14"/>
      <c r="B260" s="35"/>
      <c r="C260" s="15"/>
      <c r="D260" s="16"/>
      <c r="E260" s="16"/>
      <c r="F260" s="41"/>
      <c r="G260" s="47"/>
    </row>
    <row r="261" spans="1:7" s="17" customFormat="1" ht="12.5" x14ac:dyDescent="0.25">
      <c r="A261" s="14"/>
      <c r="B261" s="35"/>
      <c r="C261" s="15"/>
      <c r="D261" s="16"/>
      <c r="E261" s="16"/>
      <c r="F261" s="41"/>
      <c r="G261" s="47"/>
    </row>
    <row r="262" spans="1:7" s="17" customFormat="1" ht="12.5" x14ac:dyDescent="0.25">
      <c r="A262" s="14"/>
      <c r="B262" s="35"/>
      <c r="C262" s="15"/>
      <c r="D262" s="16"/>
      <c r="E262" s="16"/>
      <c r="F262" s="41"/>
      <c r="G262" s="47"/>
    </row>
    <row r="263" spans="1:7" s="17" customFormat="1" ht="12.5" x14ac:dyDescent="0.25">
      <c r="A263" s="14"/>
      <c r="B263" s="35"/>
      <c r="C263" s="15"/>
      <c r="D263" s="16"/>
      <c r="E263" s="16"/>
      <c r="F263" s="41"/>
      <c r="G263" s="47"/>
    </row>
    <row r="264" spans="1:7" s="17" customFormat="1" ht="12.5" x14ac:dyDescent="0.25">
      <c r="A264" s="14"/>
      <c r="B264" s="35"/>
      <c r="C264" s="15"/>
      <c r="D264" s="16"/>
      <c r="E264" s="16"/>
      <c r="F264" s="41"/>
      <c r="G264" s="47"/>
    </row>
    <row r="265" spans="1:7" s="17" customFormat="1" ht="12.5" x14ac:dyDescent="0.25">
      <c r="A265" s="14"/>
      <c r="B265" s="35"/>
      <c r="C265" s="15"/>
      <c r="D265" s="16"/>
      <c r="E265" s="16"/>
      <c r="F265" s="41"/>
      <c r="G265" s="47"/>
    </row>
    <row r="266" spans="1:7" s="17" customFormat="1" ht="12.5" x14ac:dyDescent="0.25">
      <c r="A266" s="14"/>
      <c r="B266" s="35"/>
      <c r="C266" s="15"/>
      <c r="D266" s="16"/>
      <c r="E266" s="16"/>
      <c r="F266" s="41"/>
      <c r="G266" s="47"/>
    </row>
    <row r="267" spans="1:7" s="17" customFormat="1" ht="12.5" x14ac:dyDescent="0.25">
      <c r="A267" s="14"/>
      <c r="B267" s="35"/>
      <c r="C267" s="15"/>
      <c r="D267" s="16"/>
      <c r="E267" s="16"/>
      <c r="F267" s="41"/>
      <c r="G267" s="47"/>
    </row>
    <row r="268" spans="1:7" s="17" customFormat="1" ht="12.5" x14ac:dyDescent="0.25">
      <c r="A268" s="14"/>
      <c r="B268" s="35"/>
      <c r="C268" s="15"/>
      <c r="D268" s="16"/>
      <c r="E268" s="16"/>
      <c r="F268" s="41"/>
      <c r="G268" s="47"/>
    </row>
    <row r="269" spans="1:7" s="17" customFormat="1" ht="12.5" x14ac:dyDescent="0.25">
      <c r="A269" s="14"/>
      <c r="B269" s="35"/>
      <c r="C269" s="15"/>
      <c r="D269" s="16"/>
      <c r="E269" s="16"/>
      <c r="F269" s="41"/>
      <c r="G269" s="47"/>
    </row>
    <row r="270" spans="1:7" s="17" customFormat="1" ht="12.5" x14ac:dyDescent="0.25">
      <c r="A270" s="14"/>
      <c r="B270" s="35"/>
      <c r="C270" s="15"/>
      <c r="D270" s="16"/>
      <c r="E270" s="16"/>
      <c r="F270" s="41"/>
      <c r="G270" s="47"/>
    </row>
    <row r="271" spans="1:7" s="17" customFormat="1" ht="12.5" x14ac:dyDescent="0.25">
      <c r="A271" s="14"/>
      <c r="B271" s="35"/>
      <c r="C271" s="15"/>
      <c r="D271" s="16"/>
      <c r="E271" s="16"/>
      <c r="F271" s="41"/>
      <c r="G271" s="47"/>
    </row>
    <row r="272" spans="1:7" s="17" customFormat="1" ht="12.5" x14ac:dyDescent="0.25">
      <c r="A272" s="14"/>
      <c r="B272" s="35"/>
      <c r="C272" s="15"/>
      <c r="D272" s="16"/>
      <c r="E272" s="16"/>
      <c r="F272" s="41"/>
      <c r="G272" s="47"/>
    </row>
    <row r="273" spans="1:7" s="17" customFormat="1" ht="12.5" x14ac:dyDescent="0.25">
      <c r="A273" s="14"/>
      <c r="B273" s="35"/>
      <c r="C273" s="15"/>
      <c r="D273" s="16"/>
      <c r="E273" s="16"/>
      <c r="F273" s="41"/>
      <c r="G273" s="47"/>
    </row>
    <row r="274" spans="1:7" s="17" customFormat="1" ht="12.5" x14ac:dyDescent="0.25">
      <c r="A274" s="14"/>
      <c r="B274" s="35"/>
      <c r="C274" s="15"/>
      <c r="D274" s="16"/>
      <c r="E274" s="16"/>
      <c r="F274" s="41"/>
      <c r="G274" s="47"/>
    </row>
    <row r="275" spans="1:7" s="17" customFormat="1" ht="12.5" x14ac:dyDescent="0.25">
      <c r="A275" s="14"/>
      <c r="B275" s="35"/>
      <c r="C275" s="15"/>
      <c r="D275" s="16"/>
      <c r="E275" s="16"/>
      <c r="F275" s="41"/>
      <c r="G275" s="47"/>
    </row>
    <row r="276" spans="1:7" s="17" customFormat="1" ht="12.5" x14ac:dyDescent="0.25">
      <c r="A276" s="14"/>
      <c r="B276" s="35"/>
      <c r="C276" s="15"/>
      <c r="D276" s="16"/>
      <c r="E276" s="16"/>
      <c r="F276" s="41"/>
      <c r="G276" s="47"/>
    </row>
    <row r="277" spans="1:7" s="17" customFormat="1" ht="12.5" x14ac:dyDescent="0.25">
      <c r="A277" s="14"/>
      <c r="B277" s="35"/>
      <c r="C277" s="15"/>
      <c r="D277" s="16"/>
      <c r="E277" s="16"/>
      <c r="F277" s="41"/>
      <c r="G277" s="47"/>
    </row>
    <row r="278" spans="1:7" s="17" customFormat="1" ht="12.5" x14ac:dyDescent="0.25">
      <c r="A278" s="14"/>
      <c r="B278" s="35"/>
      <c r="C278" s="15"/>
      <c r="D278" s="16"/>
      <c r="E278" s="16"/>
      <c r="F278" s="41"/>
      <c r="G278" s="47"/>
    </row>
    <row r="279" spans="1:7" s="17" customFormat="1" ht="12.5" x14ac:dyDescent="0.25">
      <c r="A279" s="14"/>
      <c r="B279" s="35"/>
      <c r="C279" s="15"/>
      <c r="D279" s="16"/>
      <c r="E279" s="16"/>
      <c r="F279" s="41"/>
      <c r="G279" s="47"/>
    </row>
    <row r="280" spans="1:7" s="17" customFormat="1" ht="12.5" x14ac:dyDescent="0.25">
      <c r="A280" s="14"/>
      <c r="B280" s="35"/>
      <c r="C280" s="15"/>
      <c r="D280" s="16"/>
      <c r="E280" s="16"/>
      <c r="F280" s="41"/>
      <c r="G280" s="47"/>
    </row>
    <row r="281" spans="1:7" s="17" customFormat="1" ht="12.5" x14ac:dyDescent="0.25">
      <c r="A281" s="14"/>
      <c r="B281" s="35"/>
      <c r="C281" s="15"/>
      <c r="D281" s="16"/>
      <c r="E281" s="16"/>
      <c r="F281" s="41"/>
      <c r="G281" s="47"/>
    </row>
    <row r="282" spans="1:7" s="17" customFormat="1" ht="12.5" x14ac:dyDescent="0.25">
      <c r="A282" s="14"/>
      <c r="B282" s="35"/>
      <c r="C282" s="15"/>
      <c r="D282" s="16"/>
      <c r="E282" s="16"/>
      <c r="F282" s="41"/>
      <c r="G282" s="47"/>
    </row>
    <row r="283" spans="1:7" s="17" customFormat="1" ht="12.5" x14ac:dyDescent="0.25">
      <c r="A283" s="14"/>
      <c r="B283" s="35"/>
      <c r="C283" s="15"/>
      <c r="D283" s="16"/>
      <c r="E283" s="16"/>
      <c r="F283" s="41"/>
      <c r="G283" s="47"/>
    </row>
    <row r="284" spans="1:7" s="17" customFormat="1" ht="12.5" x14ac:dyDescent="0.25">
      <c r="A284" s="14"/>
      <c r="B284" s="35"/>
      <c r="C284" s="15"/>
      <c r="D284" s="16"/>
      <c r="E284" s="16"/>
      <c r="F284" s="41"/>
      <c r="G284" s="47"/>
    </row>
    <row r="285" spans="1:7" s="17" customFormat="1" ht="12.5" x14ac:dyDescent="0.25">
      <c r="A285" s="14"/>
      <c r="B285" s="35"/>
      <c r="C285" s="15"/>
      <c r="D285" s="16"/>
      <c r="E285" s="16"/>
      <c r="F285" s="41"/>
      <c r="G285" s="47"/>
    </row>
    <row r="286" spans="1:7" s="17" customFormat="1" ht="12.5" x14ac:dyDescent="0.25">
      <c r="A286" s="14"/>
      <c r="B286" s="35"/>
      <c r="C286" s="15"/>
      <c r="D286" s="16"/>
      <c r="E286" s="16"/>
      <c r="F286" s="41"/>
      <c r="G286" s="47"/>
    </row>
    <row r="287" spans="1:7" s="17" customFormat="1" ht="12.5" x14ac:dyDescent="0.25">
      <c r="A287" s="14"/>
      <c r="B287" s="35"/>
      <c r="C287" s="15"/>
      <c r="D287" s="16"/>
      <c r="E287" s="16"/>
      <c r="F287" s="41"/>
      <c r="G287" s="47"/>
    </row>
    <row r="288" spans="1:7" s="17" customFormat="1" ht="12.5" x14ac:dyDescent="0.25">
      <c r="A288" s="14"/>
      <c r="B288" s="35"/>
      <c r="C288" s="15"/>
      <c r="D288" s="16"/>
      <c r="E288" s="16"/>
      <c r="F288" s="41"/>
      <c r="G288" s="47"/>
    </row>
    <row r="289" spans="1:7" s="17" customFormat="1" ht="12.5" x14ac:dyDescent="0.25">
      <c r="A289" s="14"/>
      <c r="B289" s="35"/>
      <c r="C289" s="15"/>
      <c r="D289" s="16"/>
      <c r="E289" s="16"/>
      <c r="F289" s="41"/>
      <c r="G289" s="47"/>
    </row>
    <row r="290" spans="1:7" s="17" customFormat="1" ht="12.5" x14ac:dyDescent="0.25">
      <c r="A290" s="14"/>
      <c r="B290" s="35"/>
      <c r="C290" s="15"/>
      <c r="D290" s="16"/>
      <c r="E290" s="16"/>
      <c r="F290" s="41"/>
      <c r="G290" s="47"/>
    </row>
    <row r="291" spans="1:7" s="17" customFormat="1" ht="12.5" x14ac:dyDescent="0.25">
      <c r="A291" s="14"/>
      <c r="B291" s="35"/>
      <c r="C291" s="15"/>
      <c r="D291" s="16"/>
      <c r="E291" s="16"/>
      <c r="F291" s="41"/>
      <c r="G291" s="47"/>
    </row>
    <row r="292" spans="1:7" s="17" customFormat="1" ht="12.5" x14ac:dyDescent="0.25">
      <c r="A292" s="14"/>
      <c r="B292" s="35"/>
      <c r="C292" s="15"/>
      <c r="D292" s="16"/>
      <c r="E292" s="16"/>
      <c r="F292" s="41"/>
      <c r="G292" s="47"/>
    </row>
    <row r="293" spans="1:7" s="17" customFormat="1" ht="12.5" x14ac:dyDescent="0.25">
      <c r="A293" s="14"/>
      <c r="B293" s="35"/>
      <c r="C293" s="15"/>
      <c r="D293" s="16"/>
      <c r="E293" s="16"/>
      <c r="F293" s="41"/>
      <c r="G293" s="47"/>
    </row>
    <row r="294" spans="1:7" s="17" customFormat="1" ht="12.5" x14ac:dyDescent="0.25">
      <c r="A294" s="14"/>
      <c r="B294" s="35"/>
      <c r="C294" s="15"/>
      <c r="D294" s="16"/>
      <c r="E294" s="16"/>
      <c r="F294" s="41"/>
      <c r="G294" s="47"/>
    </row>
    <row r="295" spans="1:7" s="17" customFormat="1" ht="12.5" x14ac:dyDescent="0.25">
      <c r="A295" s="14"/>
      <c r="B295" s="35"/>
      <c r="C295" s="15"/>
      <c r="D295" s="16"/>
      <c r="E295" s="16"/>
      <c r="F295" s="41"/>
      <c r="G295" s="47"/>
    </row>
    <row r="296" spans="1:7" s="17" customFormat="1" ht="12.5" x14ac:dyDescent="0.25">
      <c r="A296" s="14"/>
      <c r="B296" s="35"/>
      <c r="C296" s="15"/>
      <c r="D296" s="16"/>
      <c r="E296" s="16"/>
      <c r="F296" s="41"/>
      <c r="G296" s="47"/>
    </row>
    <row r="297" spans="1:7" s="17" customFormat="1" ht="12.5" x14ac:dyDescent="0.25">
      <c r="A297" s="14"/>
      <c r="B297" s="35"/>
      <c r="C297" s="15"/>
      <c r="D297" s="16"/>
      <c r="E297" s="16"/>
      <c r="F297" s="41"/>
      <c r="G297" s="47"/>
    </row>
    <row r="298" spans="1:7" s="17" customFormat="1" ht="12.5" x14ac:dyDescent="0.25">
      <c r="A298" s="14"/>
      <c r="B298" s="35"/>
      <c r="C298" s="15"/>
      <c r="D298" s="16"/>
      <c r="E298" s="16"/>
      <c r="F298" s="41"/>
      <c r="G298" s="47"/>
    </row>
    <row r="299" spans="1:7" s="17" customFormat="1" ht="12.5" x14ac:dyDescent="0.25">
      <c r="A299" s="14"/>
      <c r="B299" s="35"/>
      <c r="C299" s="15"/>
      <c r="D299" s="16"/>
      <c r="E299" s="16"/>
      <c r="F299" s="41"/>
      <c r="G299" s="47"/>
    </row>
    <row r="300" spans="1:7" s="17" customFormat="1" ht="12.5" x14ac:dyDescent="0.25">
      <c r="A300" s="14"/>
      <c r="B300" s="35"/>
      <c r="C300" s="15"/>
      <c r="D300" s="16"/>
      <c r="E300" s="16"/>
      <c r="F300" s="41"/>
      <c r="G300" s="47"/>
    </row>
    <row r="301" spans="1:7" s="17" customFormat="1" ht="12.5" x14ac:dyDescent="0.25">
      <c r="A301" s="14"/>
      <c r="B301" s="35"/>
      <c r="C301" s="15"/>
      <c r="D301" s="16"/>
      <c r="E301" s="16"/>
      <c r="F301" s="41"/>
      <c r="G301" s="47"/>
    </row>
    <row r="302" spans="1:7" s="17" customFormat="1" ht="12.5" x14ac:dyDescent="0.25">
      <c r="A302" s="14"/>
      <c r="B302" s="35"/>
      <c r="C302" s="15"/>
      <c r="D302" s="16"/>
      <c r="E302" s="16"/>
      <c r="F302" s="41"/>
      <c r="G302" s="47"/>
    </row>
    <row r="303" spans="1:7" s="17" customFormat="1" ht="12.5" x14ac:dyDescent="0.25">
      <c r="A303" s="14"/>
      <c r="B303" s="35"/>
      <c r="C303" s="15"/>
      <c r="D303" s="16"/>
      <c r="E303" s="16"/>
      <c r="F303" s="41"/>
      <c r="G303" s="47"/>
    </row>
    <row r="304" spans="1:7" s="17" customFormat="1" ht="12.5" x14ac:dyDescent="0.25">
      <c r="A304" s="14"/>
      <c r="B304" s="35"/>
      <c r="C304" s="15"/>
      <c r="D304" s="16"/>
      <c r="E304" s="16"/>
      <c r="F304" s="41"/>
      <c r="G304" s="47"/>
    </row>
    <row r="305" spans="1:7" s="17" customFormat="1" ht="12.5" x14ac:dyDescent="0.25">
      <c r="A305" s="14"/>
      <c r="B305" s="35"/>
      <c r="C305" s="15"/>
      <c r="D305" s="16"/>
      <c r="E305" s="16"/>
      <c r="F305" s="41"/>
      <c r="G305" s="47"/>
    </row>
    <row r="306" spans="1:7" s="17" customFormat="1" ht="12.5" x14ac:dyDescent="0.25">
      <c r="A306" s="14"/>
      <c r="B306" s="35"/>
      <c r="C306" s="15"/>
      <c r="D306" s="16"/>
      <c r="E306" s="16"/>
      <c r="F306" s="41"/>
      <c r="G306" s="47"/>
    </row>
    <row r="307" spans="1:7" s="17" customFormat="1" ht="12.5" x14ac:dyDescent="0.25">
      <c r="A307" s="14"/>
      <c r="B307" s="35"/>
      <c r="C307" s="15"/>
      <c r="D307" s="16"/>
      <c r="E307" s="16"/>
      <c r="F307" s="41"/>
      <c r="G307" s="47"/>
    </row>
    <row r="308" spans="1:7" s="17" customFormat="1" ht="12.5" x14ac:dyDescent="0.25">
      <c r="A308" s="14"/>
      <c r="B308" s="35"/>
      <c r="C308" s="15"/>
      <c r="D308" s="16"/>
      <c r="E308" s="16"/>
      <c r="F308" s="41"/>
      <c r="G308" s="47"/>
    </row>
    <row r="309" spans="1:7" s="17" customFormat="1" ht="12.5" x14ac:dyDescent="0.25">
      <c r="A309" s="14"/>
      <c r="B309" s="35"/>
      <c r="C309" s="15"/>
      <c r="D309" s="16"/>
      <c r="E309" s="16"/>
      <c r="F309" s="41"/>
      <c r="G309" s="47"/>
    </row>
    <row r="310" spans="1:7" s="17" customFormat="1" ht="12.5" x14ac:dyDescent="0.25">
      <c r="A310" s="14"/>
      <c r="B310" s="35"/>
      <c r="C310" s="15"/>
      <c r="D310" s="16"/>
      <c r="E310" s="16"/>
      <c r="F310" s="41"/>
      <c r="G310" s="47"/>
    </row>
    <row r="311" spans="1:7" s="17" customFormat="1" ht="12.5" x14ac:dyDescent="0.25">
      <c r="A311" s="14"/>
      <c r="B311" s="35"/>
      <c r="C311" s="15"/>
      <c r="D311" s="16"/>
      <c r="E311" s="16"/>
      <c r="F311" s="41"/>
      <c r="G311" s="47"/>
    </row>
    <row r="312" spans="1:7" s="17" customFormat="1" ht="12.5" x14ac:dyDescent="0.25">
      <c r="A312" s="14"/>
      <c r="B312" s="35"/>
      <c r="C312" s="15"/>
      <c r="D312" s="16"/>
      <c r="E312" s="16"/>
      <c r="F312" s="41"/>
      <c r="G312" s="47"/>
    </row>
    <row r="313" spans="1:7" s="17" customFormat="1" ht="12.5" x14ac:dyDescent="0.25">
      <c r="A313" s="14"/>
      <c r="B313" s="35"/>
      <c r="C313" s="15"/>
      <c r="D313" s="16"/>
      <c r="E313" s="16"/>
      <c r="F313" s="41"/>
      <c r="G313" s="47"/>
    </row>
    <row r="314" spans="1:7" s="17" customFormat="1" ht="12.5" x14ac:dyDescent="0.25">
      <c r="A314" s="14"/>
      <c r="B314" s="35"/>
      <c r="C314" s="15"/>
      <c r="D314" s="16"/>
      <c r="E314" s="16"/>
      <c r="F314" s="41"/>
      <c r="G314" s="47"/>
    </row>
    <row r="315" spans="1:7" s="17" customFormat="1" ht="12.5" x14ac:dyDescent="0.25">
      <c r="A315" s="14"/>
      <c r="B315" s="35"/>
      <c r="C315" s="15"/>
      <c r="D315" s="16"/>
      <c r="E315" s="16"/>
      <c r="F315" s="41"/>
      <c r="G315" s="47"/>
    </row>
    <row r="316" spans="1:7" s="17" customFormat="1" ht="12.5" x14ac:dyDescent="0.25">
      <c r="A316" s="14"/>
      <c r="B316" s="35"/>
      <c r="C316" s="15"/>
      <c r="D316" s="16"/>
      <c r="E316" s="16"/>
      <c r="F316" s="41"/>
      <c r="G316" s="47"/>
    </row>
    <row r="317" spans="1:7" s="17" customFormat="1" ht="12.5" x14ac:dyDescent="0.25">
      <c r="A317" s="14"/>
      <c r="B317" s="35"/>
      <c r="C317" s="15"/>
      <c r="D317" s="16"/>
      <c r="E317" s="16"/>
      <c r="F317" s="41"/>
      <c r="G317" s="47"/>
    </row>
    <row r="318" spans="1:7" s="17" customFormat="1" ht="12.5" x14ac:dyDescent="0.25">
      <c r="A318" s="14"/>
      <c r="B318" s="35"/>
      <c r="C318" s="15"/>
      <c r="D318" s="16"/>
      <c r="E318" s="16"/>
      <c r="F318" s="41"/>
      <c r="G318" s="47"/>
    </row>
    <row r="319" spans="1:7" s="17" customFormat="1" ht="12.5" x14ac:dyDescent="0.25">
      <c r="A319" s="14"/>
      <c r="B319" s="35"/>
      <c r="C319" s="15"/>
      <c r="D319" s="16"/>
      <c r="E319" s="16"/>
      <c r="F319" s="41"/>
      <c r="G319" s="47"/>
    </row>
    <row r="320" spans="1:7" s="17" customFormat="1" ht="12.5" x14ac:dyDescent="0.25">
      <c r="A320" s="14"/>
      <c r="B320" s="35"/>
      <c r="C320" s="15"/>
      <c r="D320" s="16"/>
      <c r="E320" s="16"/>
      <c r="F320" s="41"/>
      <c r="G320" s="47"/>
    </row>
    <row r="321" spans="1:7" s="17" customFormat="1" ht="12.5" x14ac:dyDescent="0.25">
      <c r="A321" s="14"/>
      <c r="B321" s="35"/>
      <c r="C321" s="15"/>
      <c r="D321" s="16"/>
      <c r="E321" s="16"/>
      <c r="F321" s="41"/>
      <c r="G321" s="47"/>
    </row>
    <row r="322" spans="1:7" s="17" customFormat="1" ht="12.5" x14ac:dyDescent="0.25">
      <c r="A322" s="14"/>
      <c r="B322" s="35"/>
      <c r="C322" s="15"/>
      <c r="D322" s="16"/>
      <c r="E322" s="16"/>
      <c r="F322" s="41"/>
      <c r="G322" s="47"/>
    </row>
  </sheetData>
  <mergeCells count="1">
    <mergeCell ref="C25:F25"/>
  </mergeCells>
  <phoneticPr fontId="13" type="noConversion"/>
  <pageMargins left="0.78740157480314965" right="0.78740157480314965" top="0.51181102362204722" bottom="0.74803149606299213" header="0.51181102362204722" footer="0.51181102362204722"/>
  <pageSetup paperSize="9" fitToHeight="0" orientation="portrait" r:id="rId1"/>
  <headerFooter alignWithMargins="0">
    <oddHeader xml:space="preserve">&amp;C&amp;G&amp;R&amp;D
</oddHeader>
    <oddFooter>&amp;Rside &amp;P af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3:J322"/>
  <sheetViews>
    <sheetView view="pageLayout" topLeftCell="A7" zoomScaleNormal="100" zoomScaleSheetLayoutView="100" workbookViewId="0">
      <selection activeCell="C12" sqref="C12"/>
    </sheetView>
  </sheetViews>
  <sheetFormatPr defaultColWidth="9" defaultRowHeight="14" x14ac:dyDescent="0.25"/>
  <cols>
    <col min="1" max="1" width="5.54296875" style="24" customWidth="1"/>
    <col min="2" max="2" width="2.7265625" style="34" customWidth="1"/>
    <col min="3" max="3" width="36.54296875" style="25" customWidth="1"/>
    <col min="4" max="4" width="5.7265625" style="26" customWidth="1"/>
    <col min="5" max="5" width="7.7265625" style="26" customWidth="1"/>
    <col min="6" max="6" width="12.7265625" style="44" customWidth="1"/>
    <col min="7" max="7" width="15.7265625" style="45" customWidth="1"/>
    <col min="8" max="16384" width="9" style="27"/>
  </cols>
  <sheetData>
    <row r="3" spans="1:10" ht="20" x14ac:dyDescent="0.4">
      <c r="A3" s="63" t="str">
        <f>CONCATENATE(Hovedtilbudsliste!A3)</f>
        <v>Tilbudsliste</v>
      </c>
      <c r="B3" s="38"/>
      <c r="C3" s="38"/>
      <c r="D3" s="38"/>
      <c r="E3" s="38"/>
      <c r="F3" s="38"/>
    </row>
    <row r="4" spans="1:10" ht="20" x14ac:dyDescent="0.4">
      <c r="A4" s="68" t="str">
        <f>CONCATENATE(Hovedtilbudsliste!A4)</f>
        <v>Lyngby-Taarbæk Forsyning A/S</v>
      </c>
      <c r="B4" s="40"/>
      <c r="C4" s="37"/>
      <c r="D4" s="40"/>
      <c r="E4" s="40"/>
      <c r="F4" s="65"/>
      <c r="G4" s="46"/>
    </row>
    <row r="5" spans="1:10" ht="15.5" x14ac:dyDescent="0.35">
      <c r="A5" s="71" t="str">
        <f>CONCATENATE(Hovedtilbudsliste!A5)</f>
        <v>Geelsdalen - Renovering af Tu1750 kloakledning</v>
      </c>
      <c r="B5" s="66"/>
      <c r="C5" s="67"/>
      <c r="D5" s="66"/>
      <c r="E5" s="66"/>
      <c r="F5" s="70"/>
    </row>
    <row r="7" spans="1:10" ht="56.25" customHeight="1" thickBot="1" x14ac:dyDescent="0.3">
      <c r="A7" s="1" t="str">
        <f>+CONCATENATE("Specifikation af tilbud på: ",C9,)</f>
        <v>Specifikation af tilbud på: Forarbejder</v>
      </c>
      <c r="B7" s="31"/>
    </row>
    <row r="8" spans="1:10" s="17" customFormat="1" ht="13.5" thickTop="1" thickBot="1" x14ac:dyDescent="0.3">
      <c r="A8" s="125" t="s">
        <v>6</v>
      </c>
      <c r="B8" s="126"/>
      <c r="C8" s="130" t="s">
        <v>7</v>
      </c>
      <c r="D8" s="128" t="s">
        <v>8</v>
      </c>
      <c r="E8" s="128" t="s">
        <v>9</v>
      </c>
      <c r="F8" s="131" t="s">
        <v>0</v>
      </c>
      <c r="G8" s="129" t="s">
        <v>10</v>
      </c>
    </row>
    <row r="9" spans="1:10" s="17" customFormat="1" ht="13" x14ac:dyDescent="0.25">
      <c r="A9" s="77" t="s">
        <v>12</v>
      </c>
      <c r="B9" s="33"/>
      <c r="C9" s="13" t="s">
        <v>33</v>
      </c>
      <c r="D9" s="11"/>
      <c r="E9" s="12"/>
      <c r="F9" s="148"/>
      <c r="G9" s="146"/>
    </row>
    <row r="10" spans="1:10" s="17" customFormat="1" ht="13" x14ac:dyDescent="0.25">
      <c r="A10" s="77" t="s">
        <v>17</v>
      </c>
      <c r="B10" s="33"/>
      <c r="C10" s="23" t="s">
        <v>263</v>
      </c>
      <c r="D10" s="11"/>
      <c r="E10" s="12"/>
      <c r="F10" s="148"/>
      <c r="G10" s="146"/>
    </row>
    <row r="11" spans="1:10" s="17" customFormat="1" ht="12.5" x14ac:dyDescent="0.25">
      <c r="A11" s="78" t="s">
        <v>19</v>
      </c>
      <c r="B11" s="32"/>
      <c r="C11" s="176" t="s">
        <v>266</v>
      </c>
      <c r="D11" s="11" t="s">
        <v>47</v>
      </c>
      <c r="E11" s="12">
        <v>600</v>
      </c>
      <c r="F11" s="148"/>
      <c r="G11" s="146">
        <f t="shared" ref="G11:G12" si="0">E11*F11</f>
        <v>0</v>
      </c>
      <c r="J11" s="16"/>
    </row>
    <row r="12" spans="1:10" s="17" customFormat="1" ht="26.25" customHeight="1" x14ac:dyDescent="0.25">
      <c r="A12" s="78" t="s">
        <v>23</v>
      </c>
      <c r="B12" s="32"/>
      <c r="C12" s="10" t="s">
        <v>249</v>
      </c>
      <c r="D12" s="11" t="s">
        <v>47</v>
      </c>
      <c r="E12" s="12">
        <v>600</v>
      </c>
      <c r="F12" s="148"/>
      <c r="G12" s="146">
        <f t="shared" si="0"/>
        <v>0</v>
      </c>
      <c r="J12" s="73"/>
    </row>
    <row r="13" spans="1:10" s="17" customFormat="1" ht="12.5" x14ac:dyDescent="0.25">
      <c r="A13" s="78" t="s">
        <v>71</v>
      </c>
      <c r="B13" s="32"/>
      <c r="C13" s="173" t="s">
        <v>265</v>
      </c>
      <c r="D13" s="177" t="s">
        <v>47</v>
      </c>
      <c r="E13" s="12">
        <f>8*50</f>
        <v>400</v>
      </c>
      <c r="F13" s="148"/>
      <c r="G13" s="146"/>
      <c r="J13" s="73"/>
    </row>
    <row r="14" spans="1:10" s="17" customFormat="1" ht="12.5" x14ac:dyDescent="0.25">
      <c r="A14" s="78" t="s">
        <v>72</v>
      </c>
      <c r="B14" s="32"/>
      <c r="C14" s="15" t="s">
        <v>219</v>
      </c>
      <c r="D14" s="11" t="s">
        <v>47</v>
      </c>
      <c r="E14" s="12">
        <f>8*50</f>
        <v>400</v>
      </c>
      <c r="F14" s="148"/>
      <c r="G14" s="146"/>
      <c r="J14" s="73"/>
    </row>
    <row r="15" spans="1:10" s="17" customFormat="1" ht="12.5" x14ac:dyDescent="0.25">
      <c r="A15" s="78" t="s">
        <v>73</v>
      </c>
      <c r="B15" s="32"/>
      <c r="C15" s="173" t="s">
        <v>267</v>
      </c>
      <c r="D15" s="11" t="s">
        <v>48</v>
      </c>
      <c r="E15" s="12">
        <v>10</v>
      </c>
      <c r="F15" s="145"/>
      <c r="G15" s="146">
        <f t="shared" ref="G15" si="1">E15*F15</f>
        <v>0</v>
      </c>
    </row>
    <row r="16" spans="1:10" x14ac:dyDescent="0.25">
      <c r="A16" s="78" t="s">
        <v>264</v>
      </c>
      <c r="B16" s="75"/>
      <c r="C16" s="173" t="s">
        <v>268</v>
      </c>
      <c r="D16" s="11" t="s">
        <v>48</v>
      </c>
      <c r="E16" s="12">
        <v>10</v>
      </c>
      <c r="F16" s="145"/>
      <c r="G16" s="146">
        <f t="shared" ref="G16:G23" si="2">E16*F16</f>
        <v>0</v>
      </c>
    </row>
    <row r="17" spans="1:7" x14ac:dyDescent="0.25">
      <c r="A17" s="85"/>
      <c r="B17" s="75"/>
      <c r="C17" s="15"/>
      <c r="D17" s="11"/>
      <c r="E17" s="12"/>
      <c r="F17" s="145"/>
      <c r="G17" s="146"/>
    </row>
    <row r="18" spans="1:7" x14ac:dyDescent="0.25">
      <c r="A18" s="92" t="s">
        <v>18</v>
      </c>
      <c r="B18" s="93"/>
      <c r="C18" s="74" t="s">
        <v>42</v>
      </c>
      <c r="D18" s="11"/>
      <c r="E18" s="12"/>
      <c r="F18" s="145"/>
      <c r="G18" s="146"/>
    </row>
    <row r="19" spans="1:7" s="17" customFormat="1" ht="25" x14ac:dyDescent="0.25">
      <c r="A19" s="78" t="s">
        <v>20</v>
      </c>
      <c r="B19" s="93"/>
      <c r="C19" s="15" t="s">
        <v>250</v>
      </c>
      <c r="D19" s="11" t="s">
        <v>13</v>
      </c>
      <c r="E19" s="12">
        <v>14</v>
      </c>
      <c r="F19" s="145"/>
      <c r="G19" s="146">
        <f t="shared" si="2"/>
        <v>0</v>
      </c>
    </row>
    <row r="20" spans="1:7" s="17" customFormat="1" ht="25" x14ac:dyDescent="0.25">
      <c r="A20" s="78" t="s">
        <v>35</v>
      </c>
      <c r="B20" s="32"/>
      <c r="C20" s="15" t="s">
        <v>253</v>
      </c>
      <c r="D20" s="11" t="s">
        <v>54</v>
      </c>
      <c r="E20" s="12">
        <f>'P1'!E12*5</f>
        <v>40</v>
      </c>
      <c r="F20" s="145"/>
      <c r="G20" s="146">
        <f t="shared" si="2"/>
        <v>0</v>
      </c>
    </row>
    <row r="21" spans="1:7" s="17" customFormat="1" ht="25.5" customHeight="1" x14ac:dyDescent="0.25">
      <c r="A21" s="78" t="s">
        <v>36</v>
      </c>
      <c r="B21" s="32"/>
      <c r="C21" s="15" t="s">
        <v>251</v>
      </c>
      <c r="D21" s="11" t="s">
        <v>13</v>
      </c>
      <c r="E21" s="12">
        <v>8</v>
      </c>
      <c r="F21" s="145"/>
      <c r="G21" s="146">
        <f t="shared" si="2"/>
        <v>0</v>
      </c>
    </row>
    <row r="22" spans="1:7" s="17" customFormat="1" ht="25.5" customHeight="1" x14ac:dyDescent="0.25">
      <c r="A22" s="78" t="s">
        <v>37</v>
      </c>
      <c r="B22" s="32"/>
      <c r="C22" s="15" t="s">
        <v>252</v>
      </c>
      <c r="D22" s="11" t="s">
        <v>13</v>
      </c>
      <c r="E22" s="12">
        <v>1</v>
      </c>
      <c r="F22" s="145"/>
      <c r="G22" s="146">
        <f t="shared" si="2"/>
        <v>0</v>
      </c>
    </row>
    <row r="23" spans="1:7" s="17" customFormat="1" ht="25" x14ac:dyDescent="0.25">
      <c r="A23" s="78" t="s">
        <v>38</v>
      </c>
      <c r="B23" s="32"/>
      <c r="C23" s="15" t="s">
        <v>254</v>
      </c>
      <c r="D23" s="11" t="s">
        <v>54</v>
      </c>
      <c r="E23" s="12">
        <f>'P1'!E12*5</f>
        <v>40</v>
      </c>
      <c r="F23" s="145"/>
      <c r="G23" s="146">
        <f t="shared" si="2"/>
        <v>0</v>
      </c>
    </row>
    <row r="24" spans="1:7" s="17" customFormat="1" ht="25.5" thickBot="1" x14ac:dyDescent="0.3">
      <c r="A24" s="78" t="s">
        <v>39</v>
      </c>
      <c r="B24" s="32"/>
      <c r="C24" s="15" t="s">
        <v>255</v>
      </c>
      <c r="D24" s="11" t="s">
        <v>13</v>
      </c>
      <c r="E24" s="12">
        <v>8</v>
      </c>
      <c r="F24" s="145"/>
      <c r="G24" s="146"/>
    </row>
    <row r="25" spans="1:7" s="17" customFormat="1" ht="13" thickBot="1" x14ac:dyDescent="0.3">
      <c r="A25" s="79"/>
      <c r="B25" s="86"/>
      <c r="C25" s="181" t="str">
        <f>+CONCATENATE("I alt overføres til ",A8," ",A9," på side 1")</f>
        <v>I alt overføres til Pos. 2. på side 1</v>
      </c>
      <c r="D25" s="182"/>
      <c r="E25" s="182"/>
      <c r="F25" s="183"/>
      <c r="G25" s="147">
        <f>SUM(G9:G24)</f>
        <v>0</v>
      </c>
    </row>
    <row r="26" spans="1:7" s="17" customFormat="1" ht="13" thickTop="1" x14ac:dyDescent="0.25">
      <c r="A26" s="14"/>
      <c r="B26" s="35"/>
      <c r="C26" s="15"/>
      <c r="D26" s="16"/>
      <c r="E26" s="16"/>
      <c r="F26" s="41"/>
      <c r="G26" s="47"/>
    </row>
    <row r="27" spans="1:7" s="17" customFormat="1" ht="12.5" x14ac:dyDescent="0.25">
      <c r="A27" s="14"/>
      <c r="B27" s="35"/>
      <c r="C27" s="15"/>
      <c r="D27" s="16"/>
      <c r="E27" s="16"/>
      <c r="F27" s="41"/>
      <c r="G27" s="47"/>
    </row>
    <row r="28" spans="1:7" s="17" customFormat="1" ht="12.5" x14ac:dyDescent="0.25">
      <c r="A28" s="14"/>
      <c r="B28" s="35"/>
      <c r="C28" s="15"/>
      <c r="D28" s="16"/>
      <c r="E28" s="16"/>
      <c r="F28" s="41"/>
      <c r="G28" s="47"/>
    </row>
    <row r="29" spans="1:7" s="17" customFormat="1" ht="12.5" x14ac:dyDescent="0.25">
      <c r="A29" s="14"/>
      <c r="B29" s="35"/>
      <c r="C29" s="15"/>
      <c r="D29" s="16"/>
      <c r="E29" s="16"/>
      <c r="F29" s="41"/>
      <c r="G29" s="47"/>
    </row>
    <row r="30" spans="1:7" s="17" customFormat="1" ht="12.5" x14ac:dyDescent="0.25">
      <c r="A30" s="14"/>
      <c r="B30" s="35"/>
      <c r="C30" s="15"/>
      <c r="D30" s="16"/>
      <c r="E30" s="16"/>
      <c r="F30" s="41"/>
      <c r="G30" s="47"/>
    </row>
    <row r="31" spans="1:7" s="17" customFormat="1" ht="12.5" x14ac:dyDescent="0.25">
      <c r="A31" s="14"/>
      <c r="B31" s="35"/>
      <c r="C31" s="15"/>
      <c r="D31" s="16"/>
      <c r="E31" s="16"/>
      <c r="F31" s="41"/>
      <c r="G31" s="47"/>
    </row>
    <row r="32" spans="1:7" s="17" customFormat="1" ht="12.5" x14ac:dyDescent="0.25">
      <c r="A32" s="14"/>
      <c r="B32" s="35"/>
      <c r="C32" s="15"/>
      <c r="D32" s="16"/>
      <c r="E32" s="16"/>
      <c r="F32" s="41"/>
      <c r="G32" s="47"/>
    </row>
    <row r="33" spans="1:7" s="17" customFormat="1" ht="12.5" x14ac:dyDescent="0.25">
      <c r="A33" s="14"/>
      <c r="B33" s="35"/>
      <c r="C33" s="15"/>
      <c r="D33" s="16"/>
      <c r="E33" s="16"/>
      <c r="F33" s="41"/>
      <c r="G33" s="47"/>
    </row>
    <row r="34" spans="1:7" s="17" customFormat="1" ht="12.5" x14ac:dyDescent="0.25">
      <c r="A34" s="14"/>
      <c r="B34" s="35"/>
      <c r="C34" s="15"/>
      <c r="D34" s="16"/>
      <c r="E34" s="16"/>
      <c r="F34" s="41"/>
      <c r="G34" s="47"/>
    </row>
    <row r="35" spans="1:7" s="17" customFormat="1" ht="12.5" x14ac:dyDescent="0.25">
      <c r="A35" s="14"/>
      <c r="B35" s="35"/>
      <c r="C35" s="15"/>
      <c r="D35" s="16"/>
      <c r="E35" s="16"/>
      <c r="F35" s="41"/>
      <c r="G35" s="47"/>
    </row>
    <row r="36" spans="1:7" s="17" customFormat="1" ht="12.5" x14ac:dyDescent="0.25">
      <c r="A36" s="14"/>
      <c r="B36" s="35"/>
      <c r="C36" s="15"/>
      <c r="D36" s="16"/>
      <c r="E36" s="16"/>
      <c r="F36" s="41"/>
      <c r="G36" s="47"/>
    </row>
    <row r="37" spans="1:7" s="17" customFormat="1" ht="12.5" x14ac:dyDescent="0.25">
      <c r="A37" s="14"/>
      <c r="B37" s="35"/>
      <c r="C37" s="15"/>
      <c r="D37" s="16"/>
      <c r="E37" s="16"/>
      <c r="F37" s="41"/>
      <c r="G37" s="47"/>
    </row>
    <row r="38" spans="1:7" s="17" customFormat="1" ht="12.5" x14ac:dyDescent="0.25">
      <c r="A38" s="14"/>
      <c r="B38" s="35"/>
      <c r="C38" s="15"/>
      <c r="D38" s="16"/>
      <c r="E38" s="16"/>
      <c r="F38" s="41"/>
      <c r="G38" s="47"/>
    </row>
    <row r="39" spans="1:7" s="17" customFormat="1" ht="12.5" x14ac:dyDescent="0.25">
      <c r="A39" s="14"/>
      <c r="B39" s="35"/>
      <c r="C39" s="15"/>
      <c r="D39" s="16"/>
      <c r="E39" s="16"/>
      <c r="F39" s="41"/>
      <c r="G39" s="47"/>
    </row>
    <row r="40" spans="1:7" s="17" customFormat="1" ht="12.5" x14ac:dyDescent="0.25">
      <c r="A40" s="14"/>
      <c r="B40" s="35"/>
      <c r="C40" s="15"/>
      <c r="D40" s="16"/>
      <c r="E40" s="16"/>
      <c r="F40" s="41"/>
      <c r="G40" s="47"/>
    </row>
    <row r="41" spans="1:7" s="17" customFormat="1" ht="12.5" x14ac:dyDescent="0.25">
      <c r="A41" s="14"/>
      <c r="B41" s="35"/>
      <c r="C41" s="15"/>
      <c r="D41" s="16"/>
      <c r="E41" s="16"/>
      <c r="F41" s="41"/>
      <c r="G41" s="47"/>
    </row>
    <row r="42" spans="1:7" s="17" customFormat="1" ht="12.5" x14ac:dyDescent="0.25">
      <c r="A42" s="14"/>
      <c r="B42" s="35"/>
      <c r="C42" s="15"/>
      <c r="D42" s="16"/>
      <c r="E42" s="16"/>
      <c r="F42" s="41"/>
      <c r="G42" s="47"/>
    </row>
    <row r="43" spans="1:7" s="17" customFormat="1" ht="12.5" x14ac:dyDescent="0.25">
      <c r="A43" s="14"/>
      <c r="B43" s="35"/>
      <c r="C43" s="15"/>
      <c r="D43" s="16"/>
      <c r="E43" s="16"/>
      <c r="F43" s="41"/>
      <c r="G43" s="47"/>
    </row>
    <row r="44" spans="1:7" s="17" customFormat="1" ht="12.5" x14ac:dyDescent="0.25">
      <c r="A44" s="14"/>
      <c r="B44" s="35"/>
      <c r="C44" s="15"/>
      <c r="D44" s="16"/>
      <c r="E44" s="16"/>
      <c r="F44" s="41"/>
      <c r="G44" s="47"/>
    </row>
    <row r="45" spans="1:7" s="17" customFormat="1" ht="12.5" x14ac:dyDescent="0.25">
      <c r="A45" s="14"/>
      <c r="B45" s="35"/>
      <c r="C45" s="15"/>
      <c r="D45" s="16"/>
      <c r="E45" s="16"/>
      <c r="F45" s="41"/>
      <c r="G45" s="47"/>
    </row>
    <row r="46" spans="1:7" s="17" customFormat="1" ht="12.5" x14ac:dyDescent="0.25">
      <c r="A46" s="14"/>
      <c r="B46" s="35"/>
      <c r="C46" s="15"/>
      <c r="D46" s="16"/>
      <c r="E46" s="16"/>
      <c r="F46" s="41"/>
      <c r="G46" s="47"/>
    </row>
    <row r="47" spans="1:7" s="17" customFormat="1" ht="12.5" x14ac:dyDescent="0.25">
      <c r="A47" s="14"/>
      <c r="B47" s="35"/>
      <c r="C47" s="15"/>
      <c r="D47" s="16"/>
      <c r="E47" s="16"/>
      <c r="F47" s="41"/>
      <c r="G47" s="47"/>
    </row>
    <row r="48" spans="1:7" s="17" customFormat="1" ht="12.5" x14ac:dyDescent="0.25">
      <c r="A48" s="14"/>
      <c r="B48" s="35"/>
      <c r="C48" s="15"/>
      <c r="D48" s="16"/>
      <c r="E48" s="16"/>
      <c r="F48" s="41"/>
      <c r="G48" s="47"/>
    </row>
    <row r="49" spans="1:7" s="17" customFormat="1" ht="12.5" x14ac:dyDescent="0.25">
      <c r="A49" s="14"/>
      <c r="B49" s="35"/>
      <c r="C49" s="15"/>
      <c r="D49" s="16"/>
      <c r="E49" s="16"/>
      <c r="F49" s="41"/>
      <c r="G49" s="47"/>
    </row>
    <row r="50" spans="1:7" s="17" customFormat="1" ht="12.5" x14ac:dyDescent="0.25">
      <c r="A50" s="14"/>
      <c r="B50" s="35"/>
      <c r="C50" s="15"/>
      <c r="D50" s="16"/>
      <c r="E50" s="16"/>
      <c r="F50" s="41"/>
      <c r="G50" s="47"/>
    </row>
    <row r="51" spans="1:7" s="17" customFormat="1" ht="12.5" x14ac:dyDescent="0.25">
      <c r="A51" s="14"/>
      <c r="B51" s="35"/>
      <c r="C51" s="15"/>
      <c r="D51" s="16"/>
      <c r="E51" s="16"/>
      <c r="F51" s="41"/>
      <c r="G51" s="47"/>
    </row>
    <row r="52" spans="1:7" s="17" customFormat="1" ht="12.5" x14ac:dyDescent="0.25">
      <c r="A52" s="14"/>
      <c r="B52" s="35"/>
      <c r="C52" s="15"/>
      <c r="D52" s="16"/>
      <c r="E52" s="16"/>
      <c r="F52" s="41"/>
      <c r="G52" s="47"/>
    </row>
    <row r="53" spans="1:7" s="17" customFormat="1" ht="12.5" x14ac:dyDescent="0.25">
      <c r="A53" s="14"/>
      <c r="B53" s="35"/>
      <c r="C53" s="15"/>
      <c r="D53" s="16"/>
      <c r="E53" s="16"/>
      <c r="F53" s="41"/>
      <c r="G53" s="47"/>
    </row>
    <row r="54" spans="1:7" s="17" customFormat="1" ht="12.5" x14ac:dyDescent="0.25">
      <c r="A54" s="14"/>
      <c r="B54" s="35"/>
      <c r="C54" s="15"/>
      <c r="D54" s="16"/>
      <c r="E54" s="16"/>
      <c r="F54" s="41"/>
      <c r="G54" s="47"/>
    </row>
    <row r="55" spans="1:7" s="17" customFormat="1" ht="12.5" x14ac:dyDescent="0.25">
      <c r="A55" s="14"/>
      <c r="B55" s="35"/>
      <c r="C55" s="15"/>
      <c r="D55" s="16"/>
      <c r="E55" s="16"/>
      <c r="F55" s="41"/>
      <c r="G55" s="47"/>
    </row>
    <row r="56" spans="1:7" s="17" customFormat="1" ht="12.5" x14ac:dyDescent="0.25">
      <c r="A56" s="14"/>
      <c r="B56" s="35"/>
      <c r="C56" s="15"/>
      <c r="D56" s="16"/>
      <c r="E56" s="16"/>
      <c r="F56" s="41"/>
      <c r="G56" s="47"/>
    </row>
    <row r="57" spans="1:7" s="17" customFormat="1" ht="12.5" x14ac:dyDescent="0.25">
      <c r="A57" s="14"/>
      <c r="B57" s="35"/>
      <c r="C57" s="15"/>
      <c r="D57" s="16"/>
      <c r="E57" s="16"/>
      <c r="F57" s="41"/>
      <c r="G57" s="47"/>
    </row>
    <row r="58" spans="1:7" s="17" customFormat="1" ht="12.5" x14ac:dyDescent="0.25">
      <c r="A58" s="14"/>
      <c r="B58" s="35"/>
      <c r="C58" s="15"/>
      <c r="D58" s="16"/>
      <c r="E58" s="16"/>
      <c r="F58" s="41"/>
      <c r="G58" s="47"/>
    </row>
    <row r="59" spans="1:7" s="17" customFormat="1" ht="12.5" x14ac:dyDescent="0.25">
      <c r="A59" s="14"/>
      <c r="B59" s="35"/>
      <c r="C59" s="15"/>
      <c r="D59" s="16"/>
      <c r="E59" s="16"/>
      <c r="F59" s="41"/>
      <c r="G59" s="47"/>
    </row>
    <row r="60" spans="1:7" s="17" customFormat="1" ht="12.5" x14ac:dyDescent="0.25">
      <c r="A60" s="14"/>
      <c r="B60" s="35"/>
      <c r="C60" s="15"/>
      <c r="D60" s="16"/>
      <c r="E60" s="16"/>
      <c r="F60" s="41"/>
      <c r="G60" s="47"/>
    </row>
    <row r="61" spans="1:7" s="17" customFormat="1" ht="12.5" x14ac:dyDescent="0.25">
      <c r="A61" s="14"/>
      <c r="B61" s="35"/>
      <c r="C61" s="15"/>
      <c r="D61" s="16"/>
      <c r="E61" s="16"/>
      <c r="F61" s="41"/>
      <c r="G61" s="47"/>
    </row>
    <row r="62" spans="1:7" s="17" customFormat="1" ht="12.5" x14ac:dyDescent="0.25">
      <c r="A62" s="14"/>
      <c r="B62" s="35"/>
      <c r="C62" s="15"/>
      <c r="D62" s="16"/>
      <c r="E62" s="16"/>
      <c r="F62" s="41"/>
      <c r="G62" s="47"/>
    </row>
    <row r="63" spans="1:7" s="17" customFormat="1" ht="12.5" x14ac:dyDescent="0.25">
      <c r="A63" s="14"/>
      <c r="B63" s="35"/>
      <c r="C63" s="15"/>
      <c r="D63" s="16"/>
      <c r="E63" s="16"/>
      <c r="F63" s="41"/>
      <c r="G63" s="47"/>
    </row>
    <row r="64" spans="1:7" s="17" customFormat="1" ht="12.5" x14ac:dyDescent="0.25">
      <c r="A64" s="14"/>
      <c r="B64" s="35"/>
      <c r="C64" s="15"/>
      <c r="D64" s="16"/>
      <c r="E64" s="16"/>
      <c r="F64" s="41"/>
      <c r="G64" s="47"/>
    </row>
    <row r="65" spans="1:7" s="17" customFormat="1" ht="12.5" x14ac:dyDescent="0.25">
      <c r="A65" s="14"/>
      <c r="B65" s="35"/>
      <c r="C65" s="15"/>
      <c r="D65" s="16"/>
      <c r="E65" s="16"/>
      <c r="F65" s="41"/>
      <c r="G65" s="47"/>
    </row>
    <row r="66" spans="1:7" s="17" customFormat="1" ht="12.5" x14ac:dyDescent="0.25">
      <c r="A66" s="14"/>
      <c r="B66" s="35"/>
      <c r="C66" s="15"/>
      <c r="D66" s="16"/>
      <c r="E66" s="16"/>
      <c r="F66" s="41"/>
      <c r="G66" s="47"/>
    </row>
    <row r="67" spans="1:7" s="17" customFormat="1" ht="12.5" x14ac:dyDescent="0.25">
      <c r="A67" s="14"/>
      <c r="B67" s="35"/>
      <c r="C67" s="15"/>
      <c r="D67" s="16"/>
      <c r="E67" s="16"/>
      <c r="F67" s="41"/>
      <c r="G67" s="47"/>
    </row>
    <row r="68" spans="1:7" s="17" customFormat="1" ht="12.5" x14ac:dyDescent="0.25">
      <c r="A68" s="14"/>
      <c r="B68" s="35"/>
      <c r="C68" s="15"/>
      <c r="D68" s="16"/>
      <c r="E68" s="16"/>
      <c r="F68" s="41"/>
      <c r="G68" s="47"/>
    </row>
    <row r="69" spans="1:7" s="17" customFormat="1" ht="12.5" x14ac:dyDescent="0.25">
      <c r="A69" s="14"/>
      <c r="B69" s="35"/>
      <c r="C69" s="15"/>
      <c r="D69" s="16"/>
      <c r="E69" s="16"/>
      <c r="F69" s="41"/>
      <c r="G69" s="47"/>
    </row>
    <row r="70" spans="1:7" s="17" customFormat="1" ht="12.5" x14ac:dyDescent="0.25">
      <c r="A70" s="14"/>
      <c r="B70" s="35"/>
      <c r="C70" s="15"/>
      <c r="D70" s="16"/>
      <c r="E70" s="16"/>
      <c r="F70" s="41"/>
      <c r="G70" s="47"/>
    </row>
    <row r="71" spans="1:7" s="17" customFormat="1" ht="12.5" x14ac:dyDescent="0.25">
      <c r="A71" s="14"/>
      <c r="B71" s="35"/>
      <c r="C71" s="15"/>
      <c r="D71" s="16"/>
      <c r="E71" s="16"/>
      <c r="F71" s="41"/>
      <c r="G71" s="47"/>
    </row>
    <row r="72" spans="1:7" s="17" customFormat="1" ht="12.5" x14ac:dyDescent="0.25">
      <c r="A72" s="14"/>
      <c r="B72" s="35"/>
      <c r="C72" s="15"/>
      <c r="D72" s="16"/>
      <c r="E72" s="16"/>
      <c r="F72" s="41"/>
      <c r="G72" s="47"/>
    </row>
    <row r="73" spans="1:7" s="17" customFormat="1" ht="12.5" x14ac:dyDescent="0.25">
      <c r="A73" s="14"/>
      <c r="B73" s="35"/>
      <c r="C73" s="15"/>
      <c r="D73" s="16"/>
      <c r="E73" s="16"/>
      <c r="F73" s="41"/>
      <c r="G73" s="47"/>
    </row>
    <row r="74" spans="1:7" s="17" customFormat="1" ht="12.5" x14ac:dyDescent="0.25">
      <c r="A74" s="14"/>
      <c r="B74" s="35"/>
      <c r="C74" s="15"/>
      <c r="D74" s="16"/>
      <c r="E74" s="16"/>
      <c r="F74" s="41"/>
      <c r="G74" s="47"/>
    </row>
    <row r="75" spans="1:7" s="17" customFormat="1" ht="12.5" x14ac:dyDescent="0.25">
      <c r="A75" s="14"/>
      <c r="B75" s="35"/>
      <c r="C75" s="15"/>
      <c r="D75" s="16"/>
      <c r="E75" s="16"/>
      <c r="F75" s="41"/>
      <c r="G75" s="47"/>
    </row>
    <row r="76" spans="1:7" s="17" customFormat="1" ht="12.5" x14ac:dyDescent="0.25">
      <c r="A76" s="14"/>
      <c r="B76" s="35"/>
      <c r="C76" s="15"/>
      <c r="D76" s="16"/>
      <c r="E76" s="16"/>
      <c r="F76" s="41"/>
      <c r="G76" s="47"/>
    </row>
    <row r="77" spans="1:7" s="17" customFormat="1" ht="12.5" x14ac:dyDescent="0.25">
      <c r="A77" s="14"/>
      <c r="B77" s="35"/>
      <c r="C77" s="15"/>
      <c r="D77" s="16"/>
      <c r="E77" s="16"/>
      <c r="F77" s="41"/>
      <c r="G77" s="47"/>
    </row>
    <row r="78" spans="1:7" s="17" customFormat="1" ht="12.5" x14ac:dyDescent="0.25">
      <c r="A78" s="14"/>
      <c r="B78" s="35"/>
      <c r="C78" s="15"/>
      <c r="D78" s="16"/>
      <c r="E78" s="16"/>
      <c r="F78" s="41"/>
      <c r="G78" s="47"/>
    </row>
    <row r="79" spans="1:7" s="17" customFormat="1" ht="12.5" x14ac:dyDescent="0.25">
      <c r="A79" s="14"/>
      <c r="B79" s="35"/>
      <c r="C79" s="15"/>
      <c r="D79" s="16"/>
      <c r="E79" s="16"/>
      <c r="F79" s="41"/>
      <c r="G79" s="47"/>
    </row>
    <row r="80" spans="1:7" s="17" customFormat="1" ht="12.5" x14ac:dyDescent="0.25">
      <c r="A80" s="14"/>
      <c r="B80" s="35"/>
      <c r="C80" s="15"/>
      <c r="D80" s="16"/>
      <c r="E80" s="16"/>
      <c r="F80" s="41"/>
      <c r="G80" s="47"/>
    </row>
    <row r="81" spans="1:7" s="17" customFormat="1" ht="12.5" x14ac:dyDescent="0.25">
      <c r="A81" s="14"/>
      <c r="B81" s="35"/>
      <c r="C81" s="15"/>
      <c r="D81" s="16"/>
      <c r="E81" s="16"/>
      <c r="F81" s="41"/>
      <c r="G81" s="47"/>
    </row>
    <row r="82" spans="1:7" s="17" customFormat="1" ht="12.5" x14ac:dyDescent="0.25">
      <c r="A82" s="14"/>
      <c r="B82" s="35"/>
      <c r="C82" s="15"/>
      <c r="D82" s="16"/>
      <c r="E82" s="16"/>
      <c r="F82" s="41"/>
      <c r="G82" s="47"/>
    </row>
    <row r="83" spans="1:7" s="17" customFormat="1" ht="12.5" x14ac:dyDescent="0.25">
      <c r="A83" s="14"/>
      <c r="B83" s="35"/>
      <c r="C83" s="15"/>
      <c r="D83" s="16"/>
      <c r="E83" s="16"/>
      <c r="F83" s="41"/>
      <c r="G83" s="47"/>
    </row>
    <row r="84" spans="1:7" s="17" customFormat="1" ht="12.5" x14ac:dyDescent="0.25">
      <c r="A84" s="14"/>
      <c r="B84" s="35"/>
      <c r="C84" s="15"/>
      <c r="D84" s="16"/>
      <c r="E84" s="16"/>
      <c r="F84" s="41"/>
      <c r="G84" s="47"/>
    </row>
    <row r="85" spans="1:7" s="17" customFormat="1" ht="12.5" x14ac:dyDescent="0.25">
      <c r="A85" s="14"/>
      <c r="B85" s="35"/>
      <c r="C85" s="15"/>
      <c r="D85" s="16"/>
      <c r="E85" s="16"/>
      <c r="F85" s="41"/>
      <c r="G85" s="47"/>
    </row>
    <row r="86" spans="1:7" s="17" customFormat="1" ht="12.5" x14ac:dyDescent="0.25">
      <c r="A86" s="14"/>
      <c r="B86" s="35"/>
      <c r="C86" s="15"/>
      <c r="D86" s="16"/>
      <c r="E86" s="16"/>
      <c r="F86" s="41"/>
      <c r="G86" s="47"/>
    </row>
    <row r="87" spans="1:7" s="17" customFormat="1" ht="12.5" x14ac:dyDescent="0.25">
      <c r="A87" s="14"/>
      <c r="B87" s="35"/>
      <c r="C87" s="15"/>
      <c r="D87" s="16"/>
      <c r="E87" s="16"/>
      <c r="F87" s="41"/>
      <c r="G87" s="47"/>
    </row>
    <row r="88" spans="1:7" s="17" customFormat="1" ht="12.5" x14ac:dyDescent="0.25">
      <c r="A88" s="14"/>
      <c r="B88" s="35"/>
      <c r="C88" s="15"/>
      <c r="D88" s="16"/>
      <c r="E88" s="16"/>
      <c r="F88" s="41"/>
      <c r="G88" s="47"/>
    </row>
    <row r="89" spans="1:7" s="17" customFormat="1" ht="12.5" x14ac:dyDescent="0.25">
      <c r="A89" s="14"/>
      <c r="B89" s="35"/>
      <c r="C89" s="15"/>
      <c r="D89" s="16"/>
      <c r="E89" s="16"/>
      <c r="F89" s="41"/>
      <c r="G89" s="47"/>
    </row>
    <row r="90" spans="1:7" s="17" customFormat="1" ht="12.5" x14ac:dyDescent="0.25">
      <c r="A90" s="14"/>
      <c r="B90" s="35"/>
      <c r="C90" s="15"/>
      <c r="D90" s="16"/>
      <c r="E90" s="16"/>
      <c r="F90" s="41"/>
      <c r="G90" s="47"/>
    </row>
    <row r="91" spans="1:7" s="17" customFormat="1" ht="12.5" x14ac:dyDescent="0.25">
      <c r="A91" s="14"/>
      <c r="B91" s="35"/>
      <c r="C91" s="15"/>
      <c r="D91" s="16"/>
      <c r="E91" s="16"/>
      <c r="F91" s="41"/>
      <c r="G91" s="47"/>
    </row>
    <row r="92" spans="1:7" s="17" customFormat="1" ht="12.5" x14ac:dyDescent="0.25">
      <c r="A92" s="14"/>
      <c r="B92" s="35"/>
      <c r="C92" s="15"/>
      <c r="D92" s="16"/>
      <c r="E92" s="16"/>
      <c r="F92" s="41"/>
      <c r="G92" s="47"/>
    </row>
    <row r="93" spans="1:7" s="17" customFormat="1" ht="12.5" x14ac:dyDescent="0.25">
      <c r="A93" s="14"/>
      <c r="B93" s="35"/>
      <c r="C93" s="15"/>
      <c r="D93" s="16"/>
      <c r="E93" s="16"/>
      <c r="F93" s="41"/>
      <c r="G93" s="47"/>
    </row>
    <row r="94" spans="1:7" s="17" customFormat="1" ht="12.5" x14ac:dyDescent="0.25">
      <c r="A94" s="14"/>
      <c r="B94" s="35"/>
      <c r="C94" s="15"/>
      <c r="D94" s="16"/>
      <c r="E94" s="16"/>
      <c r="F94" s="41"/>
      <c r="G94" s="47"/>
    </row>
    <row r="95" spans="1:7" s="17" customFormat="1" ht="12.5" x14ac:dyDescent="0.25">
      <c r="A95" s="14"/>
      <c r="B95" s="35"/>
      <c r="C95" s="15"/>
      <c r="D95" s="16"/>
      <c r="E95" s="16"/>
      <c r="F95" s="41"/>
      <c r="G95" s="47"/>
    </row>
    <row r="96" spans="1:7" s="17" customFormat="1" ht="12.5" x14ac:dyDescent="0.25">
      <c r="A96" s="14"/>
      <c r="B96" s="35"/>
      <c r="C96" s="15"/>
      <c r="D96" s="16"/>
      <c r="E96" s="16"/>
      <c r="F96" s="41"/>
      <c r="G96" s="47"/>
    </row>
    <row r="97" spans="1:7" s="17" customFormat="1" ht="12.5" x14ac:dyDescent="0.25">
      <c r="A97" s="14"/>
      <c r="B97" s="35"/>
      <c r="C97" s="15"/>
      <c r="D97" s="16"/>
      <c r="E97" s="16"/>
      <c r="F97" s="41"/>
      <c r="G97" s="47"/>
    </row>
    <row r="98" spans="1:7" s="17" customFormat="1" ht="12.5" x14ac:dyDescent="0.25">
      <c r="A98" s="14"/>
      <c r="B98" s="35"/>
      <c r="C98" s="15"/>
      <c r="D98" s="16"/>
      <c r="E98" s="16"/>
      <c r="F98" s="41"/>
      <c r="G98" s="47"/>
    </row>
    <row r="99" spans="1:7" s="17" customFormat="1" ht="12.5" x14ac:dyDescent="0.25">
      <c r="A99" s="14"/>
      <c r="B99" s="35"/>
      <c r="C99" s="15"/>
      <c r="D99" s="16"/>
      <c r="E99" s="16"/>
      <c r="F99" s="41"/>
      <c r="G99" s="47"/>
    </row>
    <row r="100" spans="1:7" s="17" customFormat="1" ht="12.5" x14ac:dyDescent="0.25">
      <c r="A100" s="14"/>
      <c r="B100" s="35"/>
      <c r="C100" s="15"/>
      <c r="D100" s="16"/>
      <c r="E100" s="16"/>
      <c r="F100" s="41"/>
      <c r="G100" s="47"/>
    </row>
    <row r="101" spans="1:7" s="17" customFormat="1" ht="12.5" x14ac:dyDescent="0.25">
      <c r="A101" s="14"/>
      <c r="B101" s="35"/>
      <c r="C101" s="15"/>
      <c r="D101" s="16"/>
      <c r="E101" s="16"/>
      <c r="F101" s="41"/>
      <c r="G101" s="47"/>
    </row>
    <row r="102" spans="1:7" s="17" customFormat="1" ht="12.5" x14ac:dyDescent="0.25">
      <c r="A102" s="14"/>
      <c r="B102" s="35"/>
      <c r="C102" s="15"/>
      <c r="D102" s="16"/>
      <c r="E102" s="16"/>
      <c r="F102" s="41"/>
      <c r="G102" s="47"/>
    </row>
    <row r="103" spans="1:7" s="17" customFormat="1" ht="12.5" x14ac:dyDescent="0.25">
      <c r="A103" s="14"/>
      <c r="B103" s="35"/>
      <c r="C103" s="15"/>
      <c r="D103" s="16"/>
      <c r="E103" s="16"/>
      <c r="F103" s="41"/>
      <c r="G103" s="47"/>
    </row>
    <row r="104" spans="1:7" s="17" customFormat="1" ht="12.5" x14ac:dyDescent="0.25">
      <c r="A104" s="14"/>
      <c r="B104" s="35"/>
      <c r="C104" s="15"/>
      <c r="D104" s="16"/>
      <c r="E104" s="16"/>
      <c r="F104" s="41"/>
      <c r="G104" s="47"/>
    </row>
    <row r="105" spans="1:7" s="17" customFormat="1" ht="12.5" x14ac:dyDescent="0.25">
      <c r="A105" s="14"/>
      <c r="B105" s="35"/>
      <c r="C105" s="15"/>
      <c r="D105" s="16"/>
      <c r="E105" s="16"/>
      <c r="F105" s="41"/>
      <c r="G105" s="47"/>
    </row>
    <row r="106" spans="1:7" s="17" customFormat="1" ht="12.5" x14ac:dyDescent="0.25">
      <c r="A106" s="14"/>
      <c r="B106" s="35"/>
      <c r="C106" s="15"/>
      <c r="D106" s="16"/>
      <c r="E106" s="16"/>
      <c r="F106" s="41"/>
      <c r="G106" s="47"/>
    </row>
    <row r="107" spans="1:7" s="17" customFormat="1" ht="12.5" x14ac:dyDescent="0.25">
      <c r="A107" s="14"/>
      <c r="B107" s="35"/>
      <c r="C107" s="15"/>
      <c r="D107" s="16"/>
      <c r="E107" s="16"/>
      <c r="F107" s="41"/>
      <c r="G107" s="47"/>
    </row>
    <row r="108" spans="1:7" s="17" customFormat="1" ht="12.5" x14ac:dyDescent="0.25">
      <c r="A108" s="14"/>
      <c r="B108" s="35"/>
      <c r="C108" s="15"/>
      <c r="D108" s="16"/>
      <c r="E108" s="16"/>
      <c r="F108" s="41"/>
      <c r="G108" s="47"/>
    </row>
    <row r="109" spans="1:7" s="17" customFormat="1" ht="12.5" x14ac:dyDescent="0.25">
      <c r="A109" s="14"/>
      <c r="B109" s="35"/>
      <c r="C109" s="15"/>
      <c r="D109" s="16"/>
      <c r="E109" s="16"/>
      <c r="F109" s="41"/>
      <c r="G109" s="47"/>
    </row>
    <row r="110" spans="1:7" s="17" customFormat="1" ht="12.5" x14ac:dyDescent="0.25">
      <c r="A110" s="14"/>
      <c r="B110" s="35"/>
      <c r="C110" s="15"/>
      <c r="D110" s="16"/>
      <c r="E110" s="16"/>
      <c r="F110" s="41"/>
      <c r="G110" s="47"/>
    </row>
    <row r="111" spans="1:7" s="17" customFormat="1" ht="12.5" x14ac:dyDescent="0.25">
      <c r="A111" s="14"/>
      <c r="B111" s="35"/>
      <c r="C111" s="15"/>
      <c r="D111" s="16"/>
      <c r="E111" s="16"/>
      <c r="F111" s="41"/>
      <c r="G111" s="47"/>
    </row>
    <row r="112" spans="1:7" s="17" customFormat="1" ht="12.5" x14ac:dyDescent="0.25">
      <c r="A112" s="14"/>
      <c r="B112" s="35"/>
      <c r="C112" s="15"/>
      <c r="D112" s="16"/>
      <c r="E112" s="16"/>
      <c r="F112" s="41"/>
      <c r="G112" s="47"/>
    </row>
    <row r="113" spans="1:7" s="17" customFormat="1" ht="12.5" x14ac:dyDescent="0.25">
      <c r="A113" s="14"/>
      <c r="B113" s="35"/>
      <c r="C113" s="15"/>
      <c r="D113" s="16"/>
      <c r="E113" s="16"/>
      <c r="F113" s="41"/>
      <c r="G113" s="47"/>
    </row>
    <row r="114" spans="1:7" s="17" customFormat="1" ht="12.5" x14ac:dyDescent="0.25">
      <c r="A114" s="14"/>
      <c r="B114" s="35"/>
      <c r="C114" s="15"/>
      <c r="D114" s="16"/>
      <c r="E114" s="16"/>
      <c r="F114" s="41"/>
      <c r="G114" s="47"/>
    </row>
    <row r="115" spans="1:7" s="17" customFormat="1" ht="12.5" x14ac:dyDescent="0.25">
      <c r="A115" s="14"/>
      <c r="B115" s="35"/>
      <c r="C115" s="15"/>
      <c r="D115" s="16"/>
      <c r="E115" s="16"/>
      <c r="F115" s="41"/>
      <c r="G115" s="47"/>
    </row>
    <row r="116" spans="1:7" s="17" customFormat="1" ht="12.5" x14ac:dyDescent="0.25">
      <c r="A116" s="14"/>
      <c r="B116" s="35"/>
      <c r="C116" s="15"/>
      <c r="D116" s="16"/>
      <c r="E116" s="16"/>
      <c r="F116" s="41"/>
      <c r="G116" s="47"/>
    </row>
    <row r="117" spans="1:7" s="17" customFormat="1" ht="12.5" x14ac:dyDescent="0.25">
      <c r="A117" s="14"/>
      <c r="B117" s="35"/>
      <c r="C117" s="15"/>
      <c r="D117" s="16"/>
      <c r="E117" s="16"/>
      <c r="F117" s="41"/>
      <c r="G117" s="47"/>
    </row>
    <row r="118" spans="1:7" s="17" customFormat="1" ht="12.5" x14ac:dyDescent="0.25">
      <c r="A118" s="14"/>
      <c r="B118" s="35"/>
      <c r="C118" s="15"/>
      <c r="D118" s="16"/>
      <c r="E118" s="16"/>
      <c r="F118" s="41"/>
      <c r="G118" s="47"/>
    </row>
    <row r="119" spans="1:7" s="17" customFormat="1" ht="12.5" x14ac:dyDescent="0.25">
      <c r="A119" s="14"/>
      <c r="B119" s="35"/>
      <c r="C119" s="15"/>
      <c r="D119" s="16"/>
      <c r="E119" s="16"/>
      <c r="F119" s="41"/>
      <c r="G119" s="47"/>
    </row>
    <row r="120" spans="1:7" s="17" customFormat="1" ht="12.5" x14ac:dyDescent="0.25">
      <c r="A120" s="14"/>
      <c r="B120" s="35"/>
      <c r="C120" s="15"/>
      <c r="D120" s="16"/>
      <c r="E120" s="16"/>
      <c r="F120" s="41"/>
      <c r="G120" s="47"/>
    </row>
    <row r="121" spans="1:7" s="17" customFormat="1" ht="12.5" x14ac:dyDescent="0.25">
      <c r="A121" s="14"/>
      <c r="B121" s="35"/>
      <c r="C121" s="15"/>
      <c r="D121" s="16"/>
      <c r="E121" s="16"/>
      <c r="F121" s="41"/>
      <c r="G121" s="47"/>
    </row>
    <row r="122" spans="1:7" s="17" customFormat="1" ht="12.5" x14ac:dyDescent="0.25">
      <c r="A122" s="14"/>
      <c r="B122" s="35"/>
      <c r="C122" s="15"/>
      <c r="D122" s="16"/>
      <c r="E122" s="16"/>
      <c r="F122" s="41"/>
      <c r="G122" s="47"/>
    </row>
    <row r="123" spans="1:7" s="17" customFormat="1" ht="12.5" x14ac:dyDescent="0.25">
      <c r="A123" s="14"/>
      <c r="B123" s="35"/>
      <c r="C123" s="15"/>
      <c r="D123" s="16"/>
      <c r="E123" s="16"/>
      <c r="F123" s="41"/>
      <c r="G123" s="47"/>
    </row>
    <row r="124" spans="1:7" s="17" customFormat="1" ht="12.5" x14ac:dyDescent="0.25">
      <c r="A124" s="14"/>
      <c r="B124" s="35"/>
      <c r="C124" s="15"/>
      <c r="D124" s="16"/>
      <c r="E124" s="16"/>
      <c r="F124" s="41"/>
      <c r="G124" s="47"/>
    </row>
    <row r="125" spans="1:7" s="17" customFormat="1" ht="12.5" x14ac:dyDescent="0.25">
      <c r="A125" s="14"/>
      <c r="B125" s="35"/>
      <c r="C125" s="15"/>
      <c r="D125" s="16"/>
      <c r="E125" s="16"/>
      <c r="F125" s="41"/>
      <c r="G125" s="47"/>
    </row>
    <row r="126" spans="1:7" s="17" customFormat="1" ht="12.5" x14ac:dyDescent="0.25">
      <c r="A126" s="14"/>
      <c r="B126" s="35"/>
      <c r="C126" s="15"/>
      <c r="D126" s="16"/>
      <c r="E126" s="16"/>
      <c r="F126" s="41"/>
      <c r="G126" s="47"/>
    </row>
    <row r="127" spans="1:7" s="17" customFormat="1" ht="12.5" x14ac:dyDescent="0.25">
      <c r="A127" s="14"/>
      <c r="B127" s="35"/>
      <c r="C127" s="15"/>
      <c r="D127" s="16"/>
      <c r="E127" s="16"/>
      <c r="F127" s="41"/>
      <c r="G127" s="47"/>
    </row>
    <row r="128" spans="1:7" s="17" customFormat="1" ht="12.5" x14ac:dyDescent="0.25">
      <c r="A128" s="14"/>
      <c r="B128" s="35"/>
      <c r="C128" s="15"/>
      <c r="D128" s="16"/>
      <c r="E128" s="16"/>
      <c r="F128" s="41"/>
      <c r="G128" s="47"/>
    </row>
    <row r="129" spans="1:7" s="17" customFormat="1" ht="12.5" x14ac:dyDescent="0.25">
      <c r="A129" s="14"/>
      <c r="B129" s="35"/>
      <c r="C129" s="15"/>
      <c r="D129" s="16"/>
      <c r="E129" s="16"/>
      <c r="F129" s="41"/>
      <c r="G129" s="47"/>
    </row>
    <row r="130" spans="1:7" s="17" customFormat="1" ht="12.5" x14ac:dyDescent="0.25">
      <c r="A130" s="14"/>
      <c r="B130" s="35"/>
      <c r="C130" s="15"/>
      <c r="D130" s="16"/>
      <c r="E130" s="16"/>
      <c r="F130" s="41"/>
      <c r="G130" s="47"/>
    </row>
    <row r="131" spans="1:7" s="17" customFormat="1" ht="12.5" x14ac:dyDescent="0.25">
      <c r="A131" s="14"/>
      <c r="B131" s="35"/>
      <c r="C131" s="15"/>
      <c r="D131" s="16"/>
      <c r="E131" s="16"/>
      <c r="F131" s="41"/>
      <c r="G131" s="47"/>
    </row>
    <row r="132" spans="1:7" s="17" customFormat="1" ht="12.5" x14ac:dyDescent="0.25">
      <c r="A132" s="14"/>
      <c r="B132" s="35"/>
      <c r="C132" s="15"/>
      <c r="D132" s="16"/>
      <c r="E132" s="16"/>
      <c r="F132" s="41"/>
      <c r="G132" s="47"/>
    </row>
    <row r="133" spans="1:7" s="17" customFormat="1" ht="12.5" x14ac:dyDescent="0.25">
      <c r="A133" s="14"/>
      <c r="B133" s="35"/>
      <c r="C133" s="15"/>
      <c r="D133" s="16"/>
      <c r="E133" s="16"/>
      <c r="F133" s="41"/>
      <c r="G133" s="47"/>
    </row>
    <row r="134" spans="1:7" s="17" customFormat="1" ht="12.5" x14ac:dyDescent="0.25">
      <c r="A134" s="14"/>
      <c r="B134" s="35"/>
      <c r="C134" s="15"/>
      <c r="D134" s="16"/>
      <c r="E134" s="16"/>
      <c r="F134" s="41"/>
      <c r="G134" s="47"/>
    </row>
    <row r="135" spans="1:7" s="17" customFormat="1" ht="12.5" x14ac:dyDescent="0.25">
      <c r="A135" s="14"/>
      <c r="B135" s="35"/>
      <c r="C135" s="15"/>
      <c r="D135" s="16"/>
      <c r="E135" s="16"/>
      <c r="F135" s="41"/>
      <c r="G135" s="47"/>
    </row>
    <row r="136" spans="1:7" s="17" customFormat="1" ht="12.5" x14ac:dyDescent="0.25">
      <c r="A136" s="14"/>
      <c r="B136" s="35"/>
      <c r="C136" s="15"/>
      <c r="D136" s="16"/>
      <c r="E136" s="16"/>
      <c r="F136" s="41"/>
      <c r="G136" s="47"/>
    </row>
    <row r="137" spans="1:7" s="17" customFormat="1" ht="12.5" x14ac:dyDescent="0.25">
      <c r="A137" s="14"/>
      <c r="B137" s="35"/>
      <c r="C137" s="15"/>
      <c r="D137" s="16"/>
      <c r="E137" s="16"/>
      <c r="F137" s="41"/>
      <c r="G137" s="47"/>
    </row>
    <row r="138" spans="1:7" s="17" customFormat="1" ht="12.5" x14ac:dyDescent="0.25">
      <c r="A138" s="14"/>
      <c r="B138" s="35"/>
      <c r="C138" s="15"/>
      <c r="D138" s="16"/>
      <c r="E138" s="16"/>
      <c r="F138" s="41"/>
      <c r="G138" s="47"/>
    </row>
    <row r="139" spans="1:7" s="17" customFormat="1" ht="12.5" x14ac:dyDescent="0.25">
      <c r="A139" s="14"/>
      <c r="B139" s="35"/>
      <c r="C139" s="15"/>
      <c r="D139" s="16"/>
      <c r="E139" s="16"/>
      <c r="F139" s="41"/>
      <c r="G139" s="47"/>
    </row>
    <row r="140" spans="1:7" s="17" customFormat="1" ht="12.5" x14ac:dyDescent="0.25">
      <c r="A140" s="14"/>
      <c r="B140" s="35"/>
      <c r="C140" s="15"/>
      <c r="D140" s="16"/>
      <c r="E140" s="16"/>
      <c r="F140" s="41"/>
      <c r="G140" s="47"/>
    </row>
    <row r="141" spans="1:7" s="17" customFormat="1" ht="12.5" x14ac:dyDescent="0.25">
      <c r="A141" s="14"/>
      <c r="B141" s="35"/>
      <c r="C141" s="15"/>
      <c r="D141" s="16"/>
      <c r="E141" s="16"/>
      <c r="F141" s="41"/>
      <c r="G141" s="47"/>
    </row>
    <row r="142" spans="1:7" s="17" customFormat="1" ht="12.5" x14ac:dyDescent="0.25">
      <c r="A142" s="14"/>
      <c r="B142" s="35"/>
      <c r="C142" s="15"/>
      <c r="D142" s="16"/>
      <c r="E142" s="16"/>
      <c r="F142" s="41"/>
      <c r="G142" s="47"/>
    </row>
    <row r="143" spans="1:7" s="17" customFormat="1" ht="12.5" x14ac:dyDescent="0.25">
      <c r="A143" s="14"/>
      <c r="B143" s="35"/>
      <c r="C143" s="15"/>
      <c r="D143" s="16"/>
      <c r="E143" s="16"/>
      <c r="F143" s="41"/>
      <c r="G143" s="47"/>
    </row>
    <row r="144" spans="1:7" s="17" customFormat="1" ht="12.5" x14ac:dyDescent="0.25">
      <c r="A144" s="14"/>
      <c r="B144" s="35"/>
      <c r="C144" s="15"/>
      <c r="D144" s="16"/>
      <c r="E144" s="16"/>
      <c r="F144" s="41"/>
      <c r="G144" s="47"/>
    </row>
    <row r="145" spans="1:7" s="17" customFormat="1" ht="12.5" x14ac:dyDescent="0.25">
      <c r="A145" s="14"/>
      <c r="B145" s="35"/>
      <c r="C145" s="15"/>
      <c r="D145" s="16"/>
      <c r="E145" s="16"/>
      <c r="F145" s="41"/>
      <c r="G145" s="47"/>
    </row>
    <row r="146" spans="1:7" s="17" customFormat="1" ht="12.5" x14ac:dyDescent="0.25">
      <c r="A146" s="14"/>
      <c r="B146" s="35"/>
      <c r="C146" s="15"/>
      <c r="D146" s="16"/>
      <c r="E146" s="16"/>
      <c r="F146" s="41"/>
      <c r="G146" s="47"/>
    </row>
    <row r="147" spans="1:7" s="17" customFormat="1" ht="12.5" x14ac:dyDescent="0.25">
      <c r="A147" s="14"/>
      <c r="B147" s="35"/>
      <c r="C147" s="15"/>
      <c r="D147" s="16"/>
      <c r="E147" s="16"/>
      <c r="F147" s="41"/>
      <c r="G147" s="47"/>
    </row>
    <row r="148" spans="1:7" s="17" customFormat="1" ht="12.5" x14ac:dyDescent="0.25">
      <c r="A148" s="14"/>
      <c r="B148" s="35"/>
      <c r="C148" s="15"/>
      <c r="D148" s="16"/>
      <c r="E148" s="16"/>
      <c r="F148" s="41"/>
      <c r="G148" s="47"/>
    </row>
    <row r="149" spans="1:7" s="17" customFormat="1" ht="12.5" x14ac:dyDescent="0.25">
      <c r="A149" s="14"/>
      <c r="B149" s="35"/>
      <c r="C149" s="15"/>
      <c r="D149" s="16"/>
      <c r="E149" s="16"/>
      <c r="F149" s="41"/>
      <c r="G149" s="47"/>
    </row>
    <row r="150" spans="1:7" s="17" customFormat="1" ht="12.5" x14ac:dyDescent="0.25">
      <c r="A150" s="14"/>
      <c r="B150" s="35"/>
      <c r="C150" s="15"/>
      <c r="D150" s="16"/>
      <c r="E150" s="16"/>
      <c r="F150" s="41"/>
      <c r="G150" s="47"/>
    </row>
    <row r="151" spans="1:7" s="17" customFormat="1" ht="12.5" x14ac:dyDescent="0.25">
      <c r="A151" s="14"/>
      <c r="B151" s="35"/>
      <c r="C151" s="15"/>
      <c r="D151" s="16"/>
      <c r="E151" s="16"/>
      <c r="F151" s="41"/>
      <c r="G151" s="47"/>
    </row>
    <row r="152" spans="1:7" s="17" customFormat="1" ht="12.5" x14ac:dyDescent="0.25">
      <c r="A152" s="14"/>
      <c r="B152" s="35"/>
      <c r="C152" s="15"/>
      <c r="D152" s="16"/>
      <c r="E152" s="16"/>
      <c r="F152" s="41"/>
      <c r="G152" s="47"/>
    </row>
    <row r="153" spans="1:7" s="17" customFormat="1" ht="12.5" x14ac:dyDescent="0.25">
      <c r="A153" s="14"/>
      <c r="B153" s="35"/>
      <c r="C153" s="15"/>
      <c r="D153" s="16"/>
      <c r="E153" s="16"/>
      <c r="F153" s="41"/>
      <c r="G153" s="47"/>
    </row>
    <row r="154" spans="1:7" s="17" customFormat="1" ht="12.5" x14ac:dyDescent="0.25">
      <c r="A154" s="14"/>
      <c r="B154" s="35"/>
      <c r="C154" s="15"/>
      <c r="D154" s="16"/>
      <c r="E154" s="16"/>
      <c r="F154" s="41"/>
      <c r="G154" s="47"/>
    </row>
    <row r="155" spans="1:7" s="17" customFormat="1" ht="12.5" x14ac:dyDescent="0.25">
      <c r="A155" s="14"/>
      <c r="B155" s="35"/>
      <c r="C155" s="15"/>
      <c r="D155" s="16"/>
      <c r="E155" s="16"/>
      <c r="F155" s="41"/>
      <c r="G155" s="47"/>
    </row>
    <row r="156" spans="1:7" s="17" customFormat="1" ht="12.5" x14ac:dyDescent="0.25">
      <c r="A156" s="14"/>
      <c r="B156" s="35"/>
      <c r="C156" s="15"/>
      <c r="D156" s="16"/>
      <c r="E156" s="16"/>
      <c r="F156" s="41"/>
      <c r="G156" s="47"/>
    </row>
    <row r="157" spans="1:7" s="17" customFormat="1" ht="12.5" x14ac:dyDescent="0.25">
      <c r="A157" s="14"/>
      <c r="B157" s="35"/>
      <c r="C157" s="15"/>
      <c r="D157" s="16"/>
      <c r="E157" s="16"/>
      <c r="F157" s="41"/>
      <c r="G157" s="47"/>
    </row>
    <row r="158" spans="1:7" s="17" customFormat="1" ht="12.5" x14ac:dyDescent="0.25">
      <c r="A158" s="14"/>
      <c r="B158" s="35"/>
      <c r="C158" s="15"/>
      <c r="D158" s="16"/>
      <c r="E158" s="16"/>
      <c r="F158" s="41"/>
      <c r="G158" s="47"/>
    </row>
    <row r="159" spans="1:7" s="17" customFormat="1" ht="12.5" x14ac:dyDescent="0.25">
      <c r="A159" s="14"/>
      <c r="B159" s="35"/>
      <c r="C159" s="15"/>
      <c r="D159" s="16"/>
      <c r="E159" s="16"/>
      <c r="F159" s="41"/>
      <c r="G159" s="47"/>
    </row>
    <row r="160" spans="1:7" s="17" customFormat="1" ht="12.5" x14ac:dyDescent="0.25">
      <c r="A160" s="14"/>
      <c r="B160" s="35"/>
      <c r="C160" s="15"/>
      <c r="D160" s="16"/>
      <c r="E160" s="16"/>
      <c r="F160" s="41"/>
      <c r="G160" s="47"/>
    </row>
    <row r="161" spans="1:7" s="17" customFormat="1" ht="12.5" x14ac:dyDescent="0.25">
      <c r="A161" s="14"/>
      <c r="B161" s="35"/>
      <c r="C161" s="15"/>
      <c r="D161" s="16"/>
      <c r="E161" s="16"/>
      <c r="F161" s="41"/>
      <c r="G161" s="47"/>
    </row>
    <row r="162" spans="1:7" s="17" customFormat="1" ht="12.5" x14ac:dyDescent="0.25">
      <c r="A162" s="14"/>
      <c r="B162" s="35"/>
      <c r="C162" s="15"/>
      <c r="D162" s="16"/>
      <c r="E162" s="16"/>
      <c r="F162" s="41"/>
      <c r="G162" s="47"/>
    </row>
    <row r="163" spans="1:7" s="17" customFormat="1" ht="12.5" x14ac:dyDescent="0.25">
      <c r="A163" s="14"/>
      <c r="B163" s="35"/>
      <c r="C163" s="15"/>
      <c r="D163" s="16"/>
      <c r="E163" s="16"/>
      <c r="F163" s="41"/>
      <c r="G163" s="47"/>
    </row>
    <row r="164" spans="1:7" s="17" customFormat="1" ht="12.5" x14ac:dyDescent="0.25">
      <c r="A164" s="14"/>
      <c r="B164" s="35"/>
      <c r="C164" s="15"/>
      <c r="D164" s="16"/>
      <c r="E164" s="16"/>
      <c r="F164" s="41"/>
      <c r="G164" s="47"/>
    </row>
    <row r="165" spans="1:7" s="17" customFormat="1" ht="12.5" x14ac:dyDescent="0.25">
      <c r="A165" s="14"/>
      <c r="B165" s="35"/>
      <c r="C165" s="15"/>
      <c r="D165" s="16"/>
      <c r="E165" s="16"/>
      <c r="F165" s="41"/>
      <c r="G165" s="47"/>
    </row>
    <row r="166" spans="1:7" s="17" customFormat="1" ht="12.5" x14ac:dyDescent="0.25">
      <c r="A166" s="14"/>
      <c r="B166" s="35"/>
      <c r="C166" s="15"/>
      <c r="D166" s="16"/>
      <c r="E166" s="16"/>
      <c r="F166" s="41"/>
      <c r="G166" s="47"/>
    </row>
    <row r="167" spans="1:7" s="17" customFormat="1" ht="12.5" x14ac:dyDescent="0.25">
      <c r="A167" s="14"/>
      <c r="B167" s="35"/>
      <c r="C167" s="15"/>
      <c r="D167" s="16"/>
      <c r="E167" s="16"/>
      <c r="F167" s="41"/>
      <c r="G167" s="47"/>
    </row>
    <row r="168" spans="1:7" s="17" customFormat="1" ht="12.5" x14ac:dyDescent="0.25">
      <c r="A168" s="14"/>
      <c r="B168" s="35"/>
      <c r="C168" s="15"/>
      <c r="D168" s="16"/>
      <c r="E168" s="16"/>
      <c r="F168" s="41"/>
      <c r="G168" s="47"/>
    </row>
    <row r="169" spans="1:7" s="17" customFormat="1" ht="12.5" x14ac:dyDescent="0.25">
      <c r="A169" s="14"/>
      <c r="B169" s="35"/>
      <c r="C169" s="15"/>
      <c r="D169" s="16"/>
      <c r="E169" s="16"/>
      <c r="F169" s="41"/>
      <c r="G169" s="47"/>
    </row>
    <row r="170" spans="1:7" s="17" customFormat="1" ht="12.5" x14ac:dyDescent="0.25">
      <c r="A170" s="14"/>
      <c r="B170" s="35"/>
      <c r="C170" s="15"/>
      <c r="D170" s="16"/>
      <c r="E170" s="16"/>
      <c r="F170" s="41"/>
      <c r="G170" s="47"/>
    </row>
    <row r="171" spans="1:7" s="17" customFormat="1" ht="12.5" x14ac:dyDescent="0.25">
      <c r="A171" s="14"/>
      <c r="B171" s="35"/>
      <c r="C171" s="15"/>
      <c r="D171" s="16"/>
      <c r="E171" s="16"/>
      <c r="F171" s="41"/>
      <c r="G171" s="47"/>
    </row>
    <row r="172" spans="1:7" s="17" customFormat="1" ht="12.5" x14ac:dyDescent="0.25">
      <c r="A172" s="14"/>
      <c r="B172" s="35"/>
      <c r="C172" s="15"/>
      <c r="D172" s="16"/>
      <c r="E172" s="16"/>
      <c r="F172" s="41"/>
      <c r="G172" s="47"/>
    </row>
    <row r="173" spans="1:7" s="17" customFormat="1" ht="12.5" x14ac:dyDescent="0.25">
      <c r="A173" s="14"/>
      <c r="B173" s="35"/>
      <c r="C173" s="15"/>
      <c r="D173" s="16"/>
      <c r="E173" s="16"/>
      <c r="F173" s="41"/>
      <c r="G173" s="47"/>
    </row>
    <row r="174" spans="1:7" s="17" customFormat="1" ht="12.5" x14ac:dyDescent="0.25">
      <c r="A174" s="14"/>
      <c r="B174" s="35"/>
      <c r="C174" s="15"/>
      <c r="D174" s="16"/>
      <c r="E174" s="16"/>
      <c r="F174" s="41"/>
      <c r="G174" s="47"/>
    </row>
    <row r="175" spans="1:7" s="17" customFormat="1" ht="12.5" x14ac:dyDescent="0.25">
      <c r="A175" s="14"/>
      <c r="B175" s="35"/>
      <c r="C175" s="15"/>
      <c r="D175" s="16"/>
      <c r="E175" s="16"/>
      <c r="F175" s="41"/>
      <c r="G175" s="47"/>
    </row>
    <row r="176" spans="1:7" s="17" customFormat="1" ht="12.5" x14ac:dyDescent="0.25">
      <c r="A176" s="14"/>
      <c r="B176" s="35"/>
      <c r="C176" s="15"/>
      <c r="D176" s="16"/>
      <c r="E176" s="16"/>
      <c r="F176" s="41"/>
      <c r="G176" s="47"/>
    </row>
    <row r="177" spans="1:7" s="17" customFormat="1" ht="12.5" x14ac:dyDescent="0.25">
      <c r="A177" s="14"/>
      <c r="B177" s="35"/>
      <c r="C177" s="15"/>
      <c r="D177" s="16"/>
      <c r="E177" s="16"/>
      <c r="F177" s="41"/>
      <c r="G177" s="47"/>
    </row>
    <row r="178" spans="1:7" s="17" customFormat="1" ht="12.5" x14ac:dyDescent="0.25">
      <c r="A178" s="14"/>
      <c r="B178" s="35"/>
      <c r="C178" s="15"/>
      <c r="D178" s="16"/>
      <c r="E178" s="16"/>
      <c r="F178" s="41"/>
      <c r="G178" s="47"/>
    </row>
    <row r="179" spans="1:7" s="17" customFormat="1" ht="12.5" x14ac:dyDescent="0.25">
      <c r="A179" s="14"/>
      <c r="B179" s="35"/>
      <c r="C179" s="15"/>
      <c r="D179" s="16"/>
      <c r="E179" s="16"/>
      <c r="F179" s="41"/>
      <c r="G179" s="47"/>
    </row>
    <row r="180" spans="1:7" s="17" customFormat="1" ht="12.5" x14ac:dyDescent="0.25">
      <c r="A180" s="14"/>
      <c r="B180" s="35"/>
      <c r="C180" s="15"/>
      <c r="D180" s="16"/>
      <c r="E180" s="16"/>
      <c r="F180" s="41"/>
      <c r="G180" s="47"/>
    </row>
    <row r="181" spans="1:7" s="17" customFormat="1" ht="12.5" x14ac:dyDescent="0.25">
      <c r="A181" s="14"/>
      <c r="B181" s="35"/>
      <c r="C181" s="15"/>
      <c r="D181" s="16"/>
      <c r="E181" s="16"/>
      <c r="F181" s="41"/>
      <c r="G181" s="47"/>
    </row>
    <row r="182" spans="1:7" s="17" customFormat="1" ht="12.5" x14ac:dyDescent="0.25">
      <c r="A182" s="14"/>
      <c r="B182" s="35"/>
      <c r="C182" s="15"/>
      <c r="D182" s="16"/>
      <c r="E182" s="16"/>
      <c r="F182" s="41"/>
      <c r="G182" s="47"/>
    </row>
    <row r="183" spans="1:7" s="17" customFormat="1" ht="12.5" x14ac:dyDescent="0.25">
      <c r="A183" s="14"/>
      <c r="B183" s="35"/>
      <c r="C183" s="15"/>
      <c r="D183" s="16"/>
      <c r="E183" s="16"/>
      <c r="F183" s="41"/>
      <c r="G183" s="47"/>
    </row>
    <row r="184" spans="1:7" s="17" customFormat="1" ht="12.5" x14ac:dyDescent="0.25">
      <c r="A184" s="14"/>
      <c r="B184" s="35"/>
      <c r="C184" s="15"/>
      <c r="D184" s="16"/>
      <c r="E184" s="16"/>
      <c r="F184" s="41"/>
      <c r="G184" s="47"/>
    </row>
    <row r="185" spans="1:7" s="17" customFormat="1" ht="12.5" x14ac:dyDescent="0.25">
      <c r="A185" s="14"/>
      <c r="B185" s="35"/>
      <c r="C185" s="15"/>
      <c r="D185" s="16"/>
      <c r="E185" s="16"/>
      <c r="F185" s="41"/>
      <c r="G185" s="47"/>
    </row>
    <row r="186" spans="1:7" s="17" customFormat="1" ht="12.5" x14ac:dyDescent="0.25">
      <c r="A186" s="14"/>
      <c r="B186" s="35"/>
      <c r="C186" s="15"/>
      <c r="D186" s="16"/>
      <c r="E186" s="16"/>
      <c r="F186" s="41"/>
      <c r="G186" s="47"/>
    </row>
    <row r="187" spans="1:7" s="17" customFormat="1" ht="12.5" x14ac:dyDescent="0.25">
      <c r="A187" s="14"/>
      <c r="B187" s="35"/>
      <c r="C187" s="15"/>
      <c r="D187" s="16"/>
      <c r="E187" s="16"/>
      <c r="F187" s="41"/>
      <c r="G187" s="47"/>
    </row>
    <row r="188" spans="1:7" s="17" customFormat="1" ht="12.5" x14ac:dyDescent="0.25">
      <c r="A188" s="14"/>
      <c r="B188" s="35"/>
      <c r="C188" s="15"/>
      <c r="D188" s="16"/>
      <c r="E188" s="16"/>
      <c r="F188" s="41"/>
      <c r="G188" s="47"/>
    </row>
    <row r="189" spans="1:7" s="17" customFormat="1" ht="12.5" x14ac:dyDescent="0.25">
      <c r="A189" s="14"/>
      <c r="B189" s="35"/>
      <c r="C189" s="15"/>
      <c r="D189" s="16"/>
      <c r="E189" s="16"/>
      <c r="F189" s="41"/>
      <c r="G189" s="47"/>
    </row>
    <row r="190" spans="1:7" s="17" customFormat="1" ht="12.5" x14ac:dyDescent="0.25">
      <c r="A190" s="14"/>
      <c r="B190" s="35"/>
      <c r="C190" s="15"/>
      <c r="D190" s="16"/>
      <c r="E190" s="16"/>
      <c r="F190" s="41"/>
      <c r="G190" s="47"/>
    </row>
    <row r="191" spans="1:7" s="17" customFormat="1" ht="12.5" x14ac:dyDescent="0.25">
      <c r="A191" s="14"/>
      <c r="B191" s="35"/>
      <c r="C191" s="15"/>
      <c r="D191" s="16"/>
      <c r="E191" s="16"/>
      <c r="F191" s="41"/>
      <c r="G191" s="47"/>
    </row>
    <row r="192" spans="1:7" s="17" customFormat="1" ht="12.5" x14ac:dyDescent="0.25">
      <c r="A192" s="14"/>
      <c r="B192" s="35"/>
      <c r="C192" s="15"/>
      <c r="D192" s="16"/>
      <c r="E192" s="16"/>
      <c r="F192" s="41"/>
      <c r="G192" s="47"/>
    </row>
    <row r="193" spans="1:7" s="17" customFormat="1" ht="12.5" x14ac:dyDescent="0.25">
      <c r="A193" s="14"/>
      <c r="B193" s="35"/>
      <c r="C193" s="15"/>
      <c r="D193" s="16"/>
      <c r="E193" s="16"/>
      <c r="F193" s="41"/>
      <c r="G193" s="47"/>
    </row>
    <row r="194" spans="1:7" s="17" customFormat="1" ht="12.5" x14ac:dyDescent="0.25">
      <c r="A194" s="14"/>
      <c r="B194" s="35"/>
      <c r="C194" s="15"/>
      <c r="D194" s="16"/>
      <c r="E194" s="16"/>
      <c r="F194" s="41"/>
      <c r="G194" s="47"/>
    </row>
    <row r="195" spans="1:7" s="17" customFormat="1" ht="12.5" x14ac:dyDescent="0.25">
      <c r="A195" s="14"/>
      <c r="B195" s="35"/>
      <c r="C195" s="15"/>
      <c r="D195" s="16"/>
      <c r="E195" s="16"/>
      <c r="F195" s="41"/>
      <c r="G195" s="47"/>
    </row>
    <row r="196" spans="1:7" s="17" customFormat="1" ht="12.5" x14ac:dyDescent="0.25">
      <c r="A196" s="14"/>
      <c r="B196" s="35"/>
      <c r="C196" s="15"/>
      <c r="D196" s="16"/>
      <c r="E196" s="16"/>
      <c r="F196" s="41"/>
      <c r="G196" s="47"/>
    </row>
    <row r="197" spans="1:7" s="17" customFormat="1" ht="12.5" x14ac:dyDescent="0.25">
      <c r="A197" s="14"/>
      <c r="B197" s="35"/>
      <c r="C197" s="15"/>
      <c r="D197" s="16"/>
      <c r="E197" s="16"/>
      <c r="F197" s="41"/>
      <c r="G197" s="47"/>
    </row>
    <row r="198" spans="1:7" s="17" customFormat="1" ht="12.5" x14ac:dyDescent="0.25">
      <c r="A198" s="14"/>
      <c r="B198" s="35"/>
      <c r="C198" s="15"/>
      <c r="D198" s="16"/>
      <c r="E198" s="16"/>
      <c r="F198" s="41"/>
      <c r="G198" s="47"/>
    </row>
    <row r="199" spans="1:7" s="17" customFormat="1" ht="12.5" x14ac:dyDescent="0.25">
      <c r="A199" s="14"/>
      <c r="B199" s="35"/>
      <c r="C199" s="15"/>
      <c r="D199" s="16"/>
      <c r="E199" s="16"/>
      <c r="F199" s="41"/>
      <c r="G199" s="47"/>
    </row>
    <row r="200" spans="1:7" s="17" customFormat="1" ht="12.5" x14ac:dyDescent="0.25">
      <c r="A200" s="14"/>
      <c r="B200" s="35"/>
      <c r="C200" s="15"/>
      <c r="D200" s="16"/>
      <c r="E200" s="16"/>
      <c r="F200" s="41"/>
      <c r="G200" s="47"/>
    </row>
    <row r="201" spans="1:7" s="17" customFormat="1" ht="12.5" x14ac:dyDescent="0.25">
      <c r="A201" s="14"/>
      <c r="B201" s="35"/>
      <c r="C201" s="15"/>
      <c r="D201" s="16"/>
      <c r="E201" s="16"/>
      <c r="F201" s="41"/>
      <c r="G201" s="47"/>
    </row>
    <row r="202" spans="1:7" s="17" customFormat="1" ht="12.5" x14ac:dyDescent="0.25">
      <c r="A202" s="14"/>
      <c r="B202" s="35"/>
      <c r="C202" s="15"/>
      <c r="D202" s="16"/>
      <c r="E202" s="16"/>
      <c r="F202" s="41"/>
      <c r="G202" s="47"/>
    </row>
    <row r="203" spans="1:7" s="17" customFormat="1" ht="12.5" x14ac:dyDescent="0.25">
      <c r="A203" s="14"/>
      <c r="B203" s="35"/>
      <c r="C203" s="15"/>
      <c r="D203" s="16"/>
      <c r="E203" s="16"/>
      <c r="F203" s="41"/>
      <c r="G203" s="47"/>
    </row>
    <row r="204" spans="1:7" s="17" customFormat="1" ht="12.5" x14ac:dyDescent="0.25">
      <c r="A204" s="14"/>
      <c r="B204" s="35"/>
      <c r="C204" s="15"/>
      <c r="D204" s="16"/>
      <c r="E204" s="16"/>
      <c r="F204" s="41"/>
      <c r="G204" s="47"/>
    </row>
    <row r="205" spans="1:7" s="17" customFormat="1" ht="12.5" x14ac:dyDescent="0.25">
      <c r="A205" s="14"/>
      <c r="B205" s="35"/>
      <c r="C205" s="15"/>
      <c r="D205" s="16"/>
      <c r="E205" s="16"/>
      <c r="F205" s="41"/>
      <c r="G205" s="47"/>
    </row>
    <row r="206" spans="1:7" s="17" customFormat="1" ht="12.5" x14ac:dyDescent="0.25">
      <c r="A206" s="14"/>
      <c r="B206" s="35"/>
      <c r="C206" s="15"/>
      <c r="D206" s="16"/>
      <c r="E206" s="16"/>
      <c r="F206" s="41"/>
      <c r="G206" s="47"/>
    </row>
    <row r="207" spans="1:7" s="17" customFormat="1" ht="12.5" x14ac:dyDescent="0.25">
      <c r="A207" s="14"/>
      <c r="B207" s="35"/>
      <c r="C207" s="15"/>
      <c r="D207" s="16"/>
      <c r="E207" s="16"/>
      <c r="F207" s="41"/>
      <c r="G207" s="47"/>
    </row>
    <row r="208" spans="1:7" s="17" customFormat="1" ht="12.5" x14ac:dyDescent="0.25">
      <c r="A208" s="14"/>
      <c r="B208" s="35"/>
      <c r="C208" s="15"/>
      <c r="D208" s="16"/>
      <c r="E208" s="16"/>
      <c r="F208" s="41"/>
      <c r="G208" s="47"/>
    </row>
    <row r="209" spans="1:7" s="17" customFormat="1" ht="12.5" x14ac:dyDescent="0.25">
      <c r="A209" s="14"/>
      <c r="B209" s="35"/>
      <c r="C209" s="15"/>
      <c r="D209" s="16"/>
      <c r="E209" s="16"/>
      <c r="F209" s="41"/>
      <c r="G209" s="47"/>
    </row>
    <row r="210" spans="1:7" s="17" customFormat="1" ht="12.5" x14ac:dyDescent="0.25">
      <c r="A210" s="14"/>
      <c r="B210" s="35"/>
      <c r="C210" s="15"/>
      <c r="D210" s="16"/>
      <c r="E210" s="16"/>
      <c r="F210" s="41"/>
      <c r="G210" s="47"/>
    </row>
    <row r="211" spans="1:7" s="17" customFormat="1" ht="12.5" x14ac:dyDescent="0.25">
      <c r="A211" s="14"/>
      <c r="B211" s="35"/>
      <c r="C211" s="15"/>
      <c r="D211" s="16"/>
      <c r="E211" s="16"/>
      <c r="F211" s="41"/>
      <c r="G211" s="47"/>
    </row>
    <row r="212" spans="1:7" s="17" customFormat="1" ht="12.5" x14ac:dyDescent="0.25">
      <c r="A212" s="14"/>
      <c r="B212" s="35"/>
      <c r="C212" s="15"/>
      <c r="D212" s="16"/>
      <c r="E212" s="16"/>
      <c r="F212" s="41"/>
      <c r="G212" s="47"/>
    </row>
    <row r="213" spans="1:7" s="17" customFormat="1" ht="12.5" x14ac:dyDescent="0.25">
      <c r="A213" s="14"/>
      <c r="B213" s="35"/>
      <c r="C213" s="15"/>
      <c r="D213" s="16"/>
      <c r="E213" s="16"/>
      <c r="F213" s="41"/>
      <c r="G213" s="47"/>
    </row>
    <row r="214" spans="1:7" s="17" customFormat="1" ht="12.5" x14ac:dyDescent="0.25">
      <c r="A214" s="14"/>
      <c r="B214" s="35"/>
      <c r="C214" s="15"/>
      <c r="D214" s="16"/>
      <c r="E214" s="16"/>
      <c r="F214" s="41"/>
      <c r="G214" s="47"/>
    </row>
    <row r="215" spans="1:7" s="17" customFormat="1" ht="12.5" x14ac:dyDescent="0.25">
      <c r="A215" s="14"/>
      <c r="B215" s="35"/>
      <c r="C215" s="15"/>
      <c r="D215" s="16"/>
      <c r="E215" s="16"/>
      <c r="F215" s="41"/>
      <c r="G215" s="47"/>
    </row>
    <row r="216" spans="1:7" s="17" customFormat="1" ht="12.5" x14ac:dyDescent="0.25">
      <c r="A216" s="14"/>
      <c r="B216" s="35"/>
      <c r="C216" s="15"/>
      <c r="D216" s="16"/>
      <c r="E216" s="16"/>
      <c r="F216" s="41"/>
      <c r="G216" s="47"/>
    </row>
    <row r="217" spans="1:7" s="17" customFormat="1" ht="12.5" x14ac:dyDescent="0.25">
      <c r="A217" s="14"/>
      <c r="B217" s="35"/>
      <c r="C217" s="15"/>
      <c r="D217" s="16"/>
      <c r="E217" s="16"/>
      <c r="F217" s="41"/>
      <c r="G217" s="47"/>
    </row>
    <row r="218" spans="1:7" s="17" customFormat="1" ht="12.5" x14ac:dyDescent="0.25">
      <c r="A218" s="14"/>
      <c r="B218" s="35"/>
      <c r="C218" s="15"/>
      <c r="D218" s="16"/>
      <c r="E218" s="16"/>
      <c r="F218" s="41"/>
      <c r="G218" s="47"/>
    </row>
    <row r="219" spans="1:7" s="17" customFormat="1" ht="12.5" x14ac:dyDescent="0.25">
      <c r="A219" s="14"/>
      <c r="B219" s="35"/>
      <c r="C219" s="15"/>
      <c r="D219" s="16"/>
      <c r="E219" s="16"/>
      <c r="F219" s="41"/>
      <c r="G219" s="47"/>
    </row>
    <row r="220" spans="1:7" s="17" customFormat="1" ht="12.5" x14ac:dyDescent="0.25">
      <c r="A220" s="14"/>
      <c r="B220" s="35"/>
      <c r="C220" s="15"/>
      <c r="D220" s="16"/>
      <c r="E220" s="16"/>
      <c r="F220" s="41"/>
      <c r="G220" s="47"/>
    </row>
    <row r="221" spans="1:7" s="17" customFormat="1" ht="12.5" x14ac:dyDescent="0.25">
      <c r="A221" s="14"/>
      <c r="B221" s="35"/>
      <c r="C221" s="15"/>
      <c r="D221" s="16"/>
      <c r="E221" s="16"/>
      <c r="F221" s="41"/>
      <c r="G221" s="47"/>
    </row>
    <row r="222" spans="1:7" s="17" customFormat="1" ht="12.5" x14ac:dyDescent="0.25">
      <c r="A222" s="14"/>
      <c r="B222" s="35"/>
      <c r="C222" s="15"/>
      <c r="D222" s="16"/>
      <c r="E222" s="16"/>
      <c r="F222" s="41"/>
      <c r="G222" s="47"/>
    </row>
    <row r="223" spans="1:7" s="17" customFormat="1" ht="12.5" x14ac:dyDescent="0.25">
      <c r="A223" s="14"/>
      <c r="B223" s="35"/>
      <c r="C223" s="15"/>
      <c r="D223" s="16"/>
      <c r="E223" s="16"/>
      <c r="F223" s="41"/>
      <c r="G223" s="47"/>
    </row>
    <row r="224" spans="1:7" s="17" customFormat="1" ht="12.5" x14ac:dyDescent="0.25">
      <c r="A224" s="14"/>
      <c r="B224" s="35"/>
      <c r="C224" s="15"/>
      <c r="D224" s="16"/>
      <c r="E224" s="16"/>
      <c r="F224" s="41"/>
      <c r="G224" s="47"/>
    </row>
    <row r="225" spans="1:7" s="17" customFormat="1" ht="12.5" x14ac:dyDescent="0.25">
      <c r="A225" s="14"/>
      <c r="B225" s="35"/>
      <c r="C225" s="15"/>
      <c r="D225" s="16"/>
      <c r="E225" s="16"/>
      <c r="F225" s="41"/>
      <c r="G225" s="47"/>
    </row>
    <row r="226" spans="1:7" s="17" customFormat="1" ht="12.5" x14ac:dyDescent="0.25">
      <c r="A226" s="14"/>
      <c r="B226" s="35"/>
      <c r="C226" s="15"/>
      <c r="D226" s="16"/>
      <c r="E226" s="16"/>
      <c r="F226" s="41"/>
      <c r="G226" s="47"/>
    </row>
    <row r="227" spans="1:7" s="17" customFormat="1" ht="12.5" x14ac:dyDescent="0.25">
      <c r="A227" s="14"/>
      <c r="B227" s="35"/>
      <c r="C227" s="15"/>
      <c r="D227" s="16"/>
      <c r="E227" s="16"/>
      <c r="F227" s="41"/>
      <c r="G227" s="47"/>
    </row>
    <row r="228" spans="1:7" s="17" customFormat="1" ht="12.5" x14ac:dyDescent="0.25">
      <c r="A228" s="14"/>
      <c r="B228" s="35"/>
      <c r="C228" s="15"/>
      <c r="D228" s="16"/>
      <c r="E228" s="16"/>
      <c r="F228" s="41"/>
      <c r="G228" s="47"/>
    </row>
    <row r="229" spans="1:7" s="17" customFormat="1" ht="12.5" x14ac:dyDescent="0.25">
      <c r="A229" s="14"/>
      <c r="B229" s="35"/>
      <c r="C229" s="15"/>
      <c r="D229" s="16"/>
      <c r="E229" s="16"/>
      <c r="F229" s="41"/>
      <c r="G229" s="47"/>
    </row>
    <row r="230" spans="1:7" s="17" customFormat="1" ht="12.5" x14ac:dyDescent="0.25">
      <c r="A230" s="14"/>
      <c r="B230" s="35"/>
      <c r="C230" s="15"/>
      <c r="D230" s="16"/>
      <c r="E230" s="16"/>
      <c r="F230" s="41"/>
      <c r="G230" s="47"/>
    </row>
    <row r="231" spans="1:7" s="17" customFormat="1" ht="12.5" x14ac:dyDescent="0.25">
      <c r="A231" s="14"/>
      <c r="B231" s="35"/>
      <c r="C231" s="15"/>
      <c r="D231" s="16"/>
      <c r="E231" s="16"/>
      <c r="F231" s="41"/>
      <c r="G231" s="47"/>
    </row>
    <row r="232" spans="1:7" s="17" customFormat="1" ht="12.5" x14ac:dyDescent="0.25">
      <c r="A232" s="14"/>
      <c r="B232" s="35"/>
      <c r="C232" s="15"/>
      <c r="D232" s="16"/>
      <c r="E232" s="16"/>
      <c r="F232" s="41"/>
      <c r="G232" s="47"/>
    </row>
    <row r="233" spans="1:7" s="17" customFormat="1" ht="12.5" x14ac:dyDescent="0.25">
      <c r="A233" s="14"/>
      <c r="B233" s="35"/>
      <c r="C233" s="15"/>
      <c r="D233" s="16"/>
      <c r="E233" s="16"/>
      <c r="F233" s="41"/>
      <c r="G233" s="47"/>
    </row>
    <row r="234" spans="1:7" s="17" customFormat="1" ht="12.5" x14ac:dyDescent="0.25">
      <c r="A234" s="14"/>
      <c r="B234" s="35"/>
      <c r="C234" s="15"/>
      <c r="D234" s="16"/>
      <c r="E234" s="16"/>
      <c r="F234" s="41"/>
      <c r="G234" s="47"/>
    </row>
    <row r="235" spans="1:7" s="17" customFormat="1" ht="12.5" x14ac:dyDescent="0.25">
      <c r="A235" s="14"/>
      <c r="B235" s="35"/>
      <c r="C235" s="15"/>
      <c r="D235" s="16"/>
      <c r="E235" s="16"/>
      <c r="F235" s="41"/>
      <c r="G235" s="47"/>
    </row>
    <row r="236" spans="1:7" s="17" customFormat="1" ht="12.5" x14ac:dyDescent="0.25">
      <c r="A236" s="14"/>
      <c r="B236" s="35"/>
      <c r="C236" s="15"/>
      <c r="D236" s="16"/>
      <c r="E236" s="16"/>
      <c r="F236" s="41"/>
      <c r="G236" s="47"/>
    </row>
    <row r="237" spans="1:7" s="17" customFormat="1" ht="12.5" x14ac:dyDescent="0.25">
      <c r="A237" s="14"/>
      <c r="B237" s="35"/>
      <c r="C237" s="15"/>
      <c r="D237" s="16"/>
      <c r="E237" s="16"/>
      <c r="F237" s="41"/>
      <c r="G237" s="47"/>
    </row>
    <row r="238" spans="1:7" s="17" customFormat="1" ht="12.5" x14ac:dyDescent="0.25">
      <c r="A238" s="14"/>
      <c r="B238" s="35"/>
      <c r="C238" s="15"/>
      <c r="D238" s="16"/>
      <c r="E238" s="16"/>
      <c r="F238" s="41"/>
      <c r="G238" s="47"/>
    </row>
    <row r="239" spans="1:7" s="17" customFormat="1" ht="12.5" x14ac:dyDescent="0.25">
      <c r="A239" s="14"/>
      <c r="B239" s="35"/>
      <c r="C239" s="15"/>
      <c r="D239" s="16"/>
      <c r="E239" s="16"/>
      <c r="F239" s="41"/>
      <c r="G239" s="47"/>
    </row>
    <row r="240" spans="1:7" s="17" customFormat="1" ht="12.5" x14ac:dyDescent="0.25">
      <c r="A240" s="14"/>
      <c r="B240" s="35"/>
      <c r="C240" s="15"/>
      <c r="D240" s="16"/>
      <c r="E240" s="16"/>
      <c r="F240" s="41"/>
      <c r="G240" s="47"/>
    </row>
    <row r="241" spans="1:7" s="17" customFormat="1" ht="12.5" x14ac:dyDescent="0.25">
      <c r="A241" s="14"/>
      <c r="B241" s="35"/>
      <c r="C241" s="15"/>
      <c r="D241" s="16"/>
      <c r="E241" s="16"/>
      <c r="F241" s="41"/>
      <c r="G241" s="47"/>
    </row>
    <row r="242" spans="1:7" s="17" customFormat="1" ht="12.5" x14ac:dyDescent="0.25">
      <c r="A242" s="14"/>
      <c r="B242" s="35"/>
      <c r="C242" s="15"/>
      <c r="D242" s="16"/>
      <c r="E242" s="16"/>
      <c r="F242" s="41"/>
      <c r="G242" s="47"/>
    </row>
    <row r="243" spans="1:7" s="17" customFormat="1" ht="12.5" x14ac:dyDescent="0.25">
      <c r="A243" s="14"/>
      <c r="B243" s="35"/>
      <c r="C243" s="15"/>
      <c r="D243" s="16"/>
      <c r="E243" s="16"/>
      <c r="F243" s="41"/>
      <c r="G243" s="47"/>
    </row>
    <row r="244" spans="1:7" s="17" customFormat="1" ht="12.5" x14ac:dyDescent="0.25">
      <c r="A244" s="14"/>
      <c r="B244" s="35"/>
      <c r="C244" s="15"/>
      <c r="D244" s="16"/>
      <c r="E244" s="16"/>
      <c r="F244" s="41"/>
      <c r="G244" s="47"/>
    </row>
    <row r="245" spans="1:7" s="17" customFormat="1" ht="12.5" x14ac:dyDescent="0.25">
      <c r="A245" s="14"/>
      <c r="B245" s="35"/>
      <c r="C245" s="15"/>
      <c r="D245" s="16"/>
      <c r="E245" s="16"/>
      <c r="F245" s="41"/>
      <c r="G245" s="47"/>
    </row>
    <row r="246" spans="1:7" s="17" customFormat="1" ht="12.5" x14ac:dyDescent="0.25">
      <c r="A246" s="14"/>
      <c r="B246" s="35"/>
      <c r="C246" s="15"/>
      <c r="D246" s="16"/>
      <c r="E246" s="16"/>
      <c r="F246" s="41"/>
      <c r="G246" s="47"/>
    </row>
    <row r="247" spans="1:7" s="17" customFormat="1" ht="12.5" x14ac:dyDescent="0.25">
      <c r="A247" s="14"/>
      <c r="B247" s="35"/>
      <c r="C247" s="15"/>
      <c r="D247" s="16"/>
      <c r="E247" s="16"/>
      <c r="F247" s="41"/>
      <c r="G247" s="47"/>
    </row>
    <row r="248" spans="1:7" s="17" customFormat="1" ht="12.5" x14ac:dyDescent="0.25">
      <c r="A248" s="14"/>
      <c r="B248" s="35"/>
      <c r="C248" s="15"/>
      <c r="D248" s="16"/>
      <c r="E248" s="16"/>
      <c r="F248" s="41"/>
      <c r="G248" s="47"/>
    </row>
    <row r="249" spans="1:7" s="17" customFormat="1" ht="12.5" x14ac:dyDescent="0.25">
      <c r="A249" s="14"/>
      <c r="B249" s="35"/>
      <c r="C249" s="15"/>
      <c r="D249" s="16"/>
      <c r="E249" s="16"/>
      <c r="F249" s="41"/>
      <c r="G249" s="47"/>
    </row>
    <row r="250" spans="1:7" s="17" customFormat="1" ht="12.5" x14ac:dyDescent="0.25">
      <c r="A250" s="14"/>
      <c r="B250" s="35"/>
      <c r="C250" s="15"/>
      <c r="D250" s="16"/>
      <c r="E250" s="16"/>
      <c r="F250" s="41"/>
      <c r="G250" s="47"/>
    </row>
    <row r="251" spans="1:7" s="17" customFormat="1" ht="12.5" x14ac:dyDescent="0.25">
      <c r="A251" s="14"/>
      <c r="B251" s="35"/>
      <c r="C251" s="15"/>
      <c r="D251" s="16"/>
      <c r="E251" s="16"/>
      <c r="F251" s="41"/>
      <c r="G251" s="47"/>
    </row>
    <row r="252" spans="1:7" s="17" customFormat="1" ht="12.5" x14ac:dyDescent="0.25">
      <c r="A252" s="14"/>
      <c r="B252" s="35"/>
      <c r="C252" s="15"/>
      <c r="D252" s="16"/>
      <c r="E252" s="16"/>
      <c r="F252" s="41"/>
      <c r="G252" s="47"/>
    </row>
    <row r="253" spans="1:7" s="17" customFormat="1" ht="12.5" x14ac:dyDescent="0.25">
      <c r="A253" s="14"/>
      <c r="B253" s="35"/>
      <c r="C253" s="15"/>
      <c r="D253" s="16"/>
      <c r="E253" s="16"/>
      <c r="F253" s="41"/>
      <c r="G253" s="47"/>
    </row>
    <row r="254" spans="1:7" s="17" customFormat="1" ht="12.5" x14ac:dyDescent="0.25">
      <c r="A254" s="14"/>
      <c r="B254" s="35"/>
      <c r="C254" s="15"/>
      <c r="D254" s="16"/>
      <c r="E254" s="16"/>
      <c r="F254" s="41"/>
      <c r="G254" s="47"/>
    </row>
    <row r="255" spans="1:7" s="17" customFormat="1" ht="12.5" x14ac:dyDescent="0.25">
      <c r="A255" s="14"/>
      <c r="B255" s="35"/>
      <c r="C255" s="15"/>
      <c r="D255" s="16"/>
      <c r="E255" s="16"/>
      <c r="F255" s="41"/>
      <c r="G255" s="47"/>
    </row>
    <row r="256" spans="1:7" s="17" customFormat="1" ht="12.5" x14ac:dyDescent="0.25">
      <c r="A256" s="14"/>
      <c r="B256" s="35"/>
      <c r="C256" s="15"/>
      <c r="D256" s="16"/>
      <c r="E256" s="16"/>
      <c r="F256" s="41"/>
      <c r="G256" s="47"/>
    </row>
    <row r="257" spans="1:7" s="17" customFormat="1" ht="12.5" x14ac:dyDescent="0.25">
      <c r="A257" s="14"/>
      <c r="B257" s="35"/>
      <c r="C257" s="15"/>
      <c r="D257" s="16"/>
      <c r="E257" s="16"/>
      <c r="F257" s="41"/>
      <c r="G257" s="47"/>
    </row>
    <row r="258" spans="1:7" s="17" customFormat="1" ht="12.5" x14ac:dyDescent="0.25">
      <c r="A258" s="14"/>
      <c r="B258" s="35"/>
      <c r="C258" s="15"/>
      <c r="D258" s="16"/>
      <c r="E258" s="16"/>
      <c r="F258" s="41"/>
      <c r="G258" s="47"/>
    </row>
    <row r="259" spans="1:7" s="17" customFormat="1" ht="12.5" x14ac:dyDescent="0.25">
      <c r="A259" s="14"/>
      <c r="B259" s="35"/>
      <c r="C259" s="15"/>
      <c r="D259" s="16"/>
      <c r="E259" s="16"/>
      <c r="F259" s="41"/>
      <c r="G259" s="47"/>
    </row>
    <row r="260" spans="1:7" s="17" customFormat="1" ht="12.5" x14ac:dyDescent="0.25">
      <c r="A260" s="14"/>
      <c r="B260" s="35"/>
      <c r="C260" s="15"/>
      <c r="D260" s="16"/>
      <c r="E260" s="16"/>
      <c r="F260" s="41"/>
      <c r="G260" s="47"/>
    </row>
    <row r="261" spans="1:7" s="17" customFormat="1" ht="12.5" x14ac:dyDescent="0.25">
      <c r="A261" s="14"/>
      <c r="B261" s="35"/>
      <c r="C261" s="15"/>
      <c r="D261" s="16"/>
      <c r="E261" s="16"/>
      <c r="F261" s="41"/>
      <c r="G261" s="47"/>
    </row>
    <row r="262" spans="1:7" s="17" customFormat="1" ht="12.5" x14ac:dyDescent="0.25">
      <c r="A262" s="14"/>
      <c r="B262" s="35"/>
      <c r="C262" s="15"/>
      <c r="D262" s="16"/>
      <c r="E262" s="16"/>
      <c r="F262" s="41"/>
      <c r="G262" s="47"/>
    </row>
    <row r="263" spans="1:7" s="17" customFormat="1" ht="12.5" x14ac:dyDescent="0.25">
      <c r="A263" s="14"/>
      <c r="B263" s="35"/>
      <c r="C263" s="15"/>
      <c r="D263" s="16"/>
      <c r="E263" s="16"/>
      <c r="F263" s="41"/>
      <c r="G263" s="47"/>
    </row>
    <row r="264" spans="1:7" s="17" customFormat="1" ht="12.5" x14ac:dyDescent="0.25">
      <c r="A264" s="14"/>
      <c r="B264" s="35"/>
      <c r="C264" s="15"/>
      <c r="D264" s="16"/>
      <c r="E264" s="16"/>
      <c r="F264" s="41"/>
      <c r="G264" s="47"/>
    </row>
    <row r="265" spans="1:7" s="17" customFormat="1" ht="12.5" x14ac:dyDescent="0.25">
      <c r="A265" s="14"/>
      <c r="B265" s="35"/>
      <c r="C265" s="15"/>
      <c r="D265" s="16"/>
      <c r="E265" s="16"/>
      <c r="F265" s="41"/>
      <c r="G265" s="47"/>
    </row>
    <row r="266" spans="1:7" s="17" customFormat="1" ht="12.5" x14ac:dyDescent="0.25">
      <c r="A266" s="14"/>
      <c r="B266" s="35"/>
      <c r="C266" s="15"/>
      <c r="D266" s="16"/>
      <c r="E266" s="16"/>
      <c r="F266" s="41"/>
      <c r="G266" s="47"/>
    </row>
    <row r="267" spans="1:7" s="17" customFormat="1" ht="12.5" x14ac:dyDescent="0.25">
      <c r="A267" s="14"/>
      <c r="B267" s="35"/>
      <c r="C267" s="15"/>
      <c r="D267" s="16"/>
      <c r="E267" s="16"/>
      <c r="F267" s="41"/>
      <c r="G267" s="47"/>
    </row>
    <row r="268" spans="1:7" s="17" customFormat="1" ht="12.5" x14ac:dyDescent="0.25">
      <c r="A268" s="14"/>
      <c r="B268" s="35"/>
      <c r="C268" s="15"/>
      <c r="D268" s="16"/>
      <c r="E268" s="16"/>
      <c r="F268" s="41"/>
      <c r="G268" s="47"/>
    </row>
    <row r="269" spans="1:7" s="17" customFormat="1" ht="12.5" x14ac:dyDescent="0.25">
      <c r="A269" s="14"/>
      <c r="B269" s="35"/>
      <c r="C269" s="15"/>
      <c r="D269" s="16"/>
      <c r="E269" s="16"/>
      <c r="F269" s="41"/>
      <c r="G269" s="47"/>
    </row>
    <row r="270" spans="1:7" s="17" customFormat="1" ht="12.5" x14ac:dyDescent="0.25">
      <c r="A270" s="14"/>
      <c r="B270" s="35"/>
      <c r="C270" s="15"/>
      <c r="D270" s="16"/>
      <c r="E270" s="16"/>
      <c r="F270" s="41"/>
      <c r="G270" s="47"/>
    </row>
    <row r="271" spans="1:7" s="17" customFormat="1" ht="12.5" x14ac:dyDescent="0.25">
      <c r="A271" s="14"/>
      <c r="B271" s="35"/>
      <c r="C271" s="15"/>
      <c r="D271" s="16"/>
      <c r="E271" s="16"/>
      <c r="F271" s="41"/>
      <c r="G271" s="47"/>
    </row>
    <row r="272" spans="1:7" s="17" customFormat="1" ht="12.5" x14ac:dyDescent="0.25">
      <c r="A272" s="14"/>
      <c r="B272" s="35"/>
      <c r="C272" s="15"/>
      <c r="D272" s="16"/>
      <c r="E272" s="16"/>
      <c r="F272" s="41"/>
      <c r="G272" s="47"/>
    </row>
    <row r="273" spans="1:7" s="17" customFormat="1" ht="12.5" x14ac:dyDescent="0.25">
      <c r="A273" s="14"/>
      <c r="B273" s="35"/>
      <c r="C273" s="15"/>
      <c r="D273" s="16"/>
      <c r="E273" s="16"/>
      <c r="F273" s="41"/>
      <c r="G273" s="47"/>
    </row>
    <row r="274" spans="1:7" s="17" customFormat="1" ht="12.5" x14ac:dyDescent="0.25">
      <c r="A274" s="14"/>
      <c r="B274" s="35"/>
      <c r="C274" s="15"/>
      <c r="D274" s="16"/>
      <c r="E274" s="16"/>
      <c r="F274" s="41"/>
      <c r="G274" s="47"/>
    </row>
    <row r="275" spans="1:7" s="17" customFormat="1" ht="12.5" x14ac:dyDescent="0.25">
      <c r="A275" s="14"/>
      <c r="B275" s="35"/>
      <c r="C275" s="15"/>
      <c r="D275" s="16"/>
      <c r="E275" s="16"/>
      <c r="F275" s="41"/>
      <c r="G275" s="47"/>
    </row>
    <row r="276" spans="1:7" s="17" customFormat="1" ht="12.5" x14ac:dyDescent="0.25">
      <c r="A276" s="14"/>
      <c r="B276" s="35"/>
      <c r="C276" s="15"/>
      <c r="D276" s="16"/>
      <c r="E276" s="16"/>
      <c r="F276" s="41"/>
      <c r="G276" s="47"/>
    </row>
    <row r="277" spans="1:7" s="17" customFormat="1" ht="12.5" x14ac:dyDescent="0.25">
      <c r="A277" s="14"/>
      <c r="B277" s="35"/>
      <c r="C277" s="15"/>
      <c r="D277" s="16"/>
      <c r="E277" s="16"/>
      <c r="F277" s="41"/>
      <c r="G277" s="47"/>
    </row>
    <row r="278" spans="1:7" s="17" customFormat="1" ht="12.5" x14ac:dyDescent="0.25">
      <c r="A278" s="14"/>
      <c r="B278" s="35"/>
      <c r="C278" s="15"/>
      <c r="D278" s="16"/>
      <c r="E278" s="16"/>
      <c r="F278" s="41"/>
      <c r="G278" s="47"/>
    </row>
    <row r="279" spans="1:7" s="17" customFormat="1" ht="12.5" x14ac:dyDescent="0.25">
      <c r="A279" s="14"/>
      <c r="B279" s="35"/>
      <c r="C279" s="15"/>
      <c r="D279" s="16"/>
      <c r="E279" s="16"/>
      <c r="F279" s="41"/>
      <c r="G279" s="47"/>
    </row>
    <row r="280" spans="1:7" s="17" customFormat="1" ht="12.5" x14ac:dyDescent="0.25">
      <c r="A280" s="14"/>
      <c r="B280" s="35"/>
      <c r="C280" s="15"/>
      <c r="D280" s="16"/>
      <c r="E280" s="16"/>
      <c r="F280" s="41"/>
      <c r="G280" s="47"/>
    </row>
    <row r="281" spans="1:7" s="17" customFormat="1" ht="12.5" x14ac:dyDescent="0.25">
      <c r="A281" s="14"/>
      <c r="B281" s="35"/>
      <c r="C281" s="15"/>
      <c r="D281" s="16"/>
      <c r="E281" s="16"/>
      <c r="F281" s="41"/>
      <c r="G281" s="47"/>
    </row>
    <row r="282" spans="1:7" s="17" customFormat="1" ht="12.5" x14ac:dyDescent="0.25">
      <c r="A282" s="14"/>
      <c r="B282" s="35"/>
      <c r="C282" s="15"/>
      <c r="D282" s="16"/>
      <c r="E282" s="16"/>
      <c r="F282" s="41"/>
      <c r="G282" s="47"/>
    </row>
    <row r="283" spans="1:7" s="17" customFormat="1" ht="12.5" x14ac:dyDescent="0.25">
      <c r="A283" s="14"/>
      <c r="B283" s="35"/>
      <c r="C283" s="15"/>
      <c r="D283" s="16"/>
      <c r="E283" s="16"/>
      <c r="F283" s="41"/>
      <c r="G283" s="47"/>
    </row>
    <row r="284" spans="1:7" s="17" customFormat="1" ht="12.5" x14ac:dyDescent="0.25">
      <c r="A284" s="14"/>
      <c r="B284" s="35"/>
      <c r="C284" s="15"/>
      <c r="D284" s="16"/>
      <c r="E284" s="16"/>
      <c r="F284" s="41"/>
      <c r="G284" s="47"/>
    </row>
    <row r="285" spans="1:7" s="17" customFormat="1" ht="12.5" x14ac:dyDescent="0.25">
      <c r="A285" s="14"/>
      <c r="B285" s="35"/>
      <c r="C285" s="15"/>
      <c r="D285" s="16"/>
      <c r="E285" s="16"/>
      <c r="F285" s="41"/>
      <c r="G285" s="47"/>
    </row>
    <row r="286" spans="1:7" s="17" customFormat="1" ht="12.5" x14ac:dyDescent="0.25">
      <c r="A286" s="14"/>
      <c r="B286" s="35"/>
      <c r="C286" s="15"/>
      <c r="D286" s="16"/>
      <c r="E286" s="16"/>
      <c r="F286" s="41"/>
      <c r="G286" s="47"/>
    </row>
    <row r="287" spans="1:7" s="17" customFormat="1" ht="12.5" x14ac:dyDescent="0.25">
      <c r="A287" s="14"/>
      <c r="B287" s="35"/>
      <c r="C287" s="15"/>
      <c r="D287" s="16"/>
      <c r="E287" s="16"/>
      <c r="F287" s="41"/>
      <c r="G287" s="47"/>
    </row>
    <row r="288" spans="1:7" s="17" customFormat="1" ht="12.5" x14ac:dyDescent="0.25">
      <c r="A288" s="14"/>
      <c r="B288" s="35"/>
      <c r="C288" s="15"/>
      <c r="D288" s="16"/>
      <c r="E288" s="16"/>
      <c r="F288" s="41"/>
      <c r="G288" s="47"/>
    </row>
    <row r="289" spans="1:7" s="17" customFormat="1" ht="12.5" x14ac:dyDescent="0.25">
      <c r="A289" s="14"/>
      <c r="B289" s="35"/>
      <c r="C289" s="15"/>
      <c r="D289" s="16"/>
      <c r="E289" s="16"/>
      <c r="F289" s="41"/>
      <c r="G289" s="47"/>
    </row>
    <row r="290" spans="1:7" s="17" customFormat="1" ht="12.5" x14ac:dyDescent="0.25">
      <c r="A290" s="14"/>
      <c r="B290" s="35"/>
      <c r="C290" s="15"/>
      <c r="D290" s="16"/>
      <c r="E290" s="16"/>
      <c r="F290" s="41"/>
      <c r="G290" s="47"/>
    </row>
    <row r="291" spans="1:7" s="17" customFormat="1" ht="12.5" x14ac:dyDescent="0.25">
      <c r="A291" s="14"/>
      <c r="B291" s="35"/>
      <c r="C291" s="15"/>
      <c r="D291" s="16"/>
      <c r="E291" s="16"/>
      <c r="F291" s="41"/>
      <c r="G291" s="47"/>
    </row>
    <row r="292" spans="1:7" s="17" customFormat="1" ht="12.5" x14ac:dyDescent="0.25">
      <c r="A292" s="14"/>
      <c r="B292" s="35"/>
      <c r="C292" s="15"/>
      <c r="D292" s="16"/>
      <c r="E292" s="16"/>
      <c r="F292" s="41"/>
      <c r="G292" s="47"/>
    </row>
    <row r="293" spans="1:7" s="17" customFormat="1" ht="12.5" x14ac:dyDescent="0.25">
      <c r="A293" s="14"/>
      <c r="B293" s="35"/>
      <c r="C293" s="15"/>
      <c r="D293" s="16"/>
      <c r="E293" s="16"/>
      <c r="F293" s="41"/>
      <c r="G293" s="47"/>
    </row>
    <row r="294" spans="1:7" s="17" customFormat="1" ht="12.5" x14ac:dyDescent="0.25">
      <c r="A294" s="14"/>
      <c r="B294" s="35"/>
      <c r="C294" s="15"/>
      <c r="D294" s="16"/>
      <c r="E294" s="16"/>
      <c r="F294" s="41"/>
      <c r="G294" s="47"/>
    </row>
    <row r="295" spans="1:7" s="17" customFormat="1" ht="12.5" x14ac:dyDescent="0.25">
      <c r="A295" s="14"/>
      <c r="B295" s="35"/>
      <c r="C295" s="15"/>
      <c r="D295" s="16"/>
      <c r="E295" s="16"/>
      <c r="F295" s="41"/>
      <c r="G295" s="47"/>
    </row>
    <row r="296" spans="1:7" s="17" customFormat="1" ht="12.5" x14ac:dyDescent="0.25">
      <c r="A296" s="14"/>
      <c r="B296" s="35"/>
      <c r="C296" s="15"/>
      <c r="D296" s="16"/>
      <c r="E296" s="16"/>
      <c r="F296" s="41"/>
      <c r="G296" s="47"/>
    </row>
    <row r="297" spans="1:7" s="17" customFormat="1" ht="12.5" x14ac:dyDescent="0.25">
      <c r="A297" s="14"/>
      <c r="B297" s="35"/>
      <c r="C297" s="15"/>
      <c r="D297" s="16"/>
      <c r="E297" s="16"/>
      <c r="F297" s="41"/>
      <c r="G297" s="47"/>
    </row>
    <row r="298" spans="1:7" s="17" customFormat="1" ht="12.5" x14ac:dyDescent="0.25">
      <c r="A298" s="14"/>
      <c r="B298" s="35"/>
      <c r="C298" s="15"/>
      <c r="D298" s="16"/>
      <c r="E298" s="16"/>
      <c r="F298" s="41"/>
      <c r="G298" s="47"/>
    </row>
    <row r="299" spans="1:7" s="17" customFormat="1" ht="12.5" x14ac:dyDescent="0.25">
      <c r="A299" s="14"/>
      <c r="B299" s="35"/>
      <c r="C299" s="15"/>
      <c r="D299" s="16"/>
      <c r="E299" s="16"/>
      <c r="F299" s="41"/>
      <c r="G299" s="47"/>
    </row>
    <row r="300" spans="1:7" s="17" customFormat="1" ht="12.5" x14ac:dyDescent="0.25">
      <c r="A300" s="14"/>
      <c r="B300" s="35"/>
      <c r="C300" s="15"/>
      <c r="D300" s="16"/>
      <c r="E300" s="16"/>
      <c r="F300" s="41"/>
      <c r="G300" s="47"/>
    </row>
    <row r="301" spans="1:7" s="17" customFormat="1" ht="12.5" x14ac:dyDescent="0.25">
      <c r="A301" s="14"/>
      <c r="B301" s="35"/>
      <c r="C301" s="15"/>
      <c r="D301" s="16"/>
      <c r="E301" s="16"/>
      <c r="F301" s="41"/>
      <c r="G301" s="47"/>
    </row>
    <row r="302" spans="1:7" s="17" customFormat="1" ht="12.5" x14ac:dyDescent="0.25">
      <c r="A302" s="14"/>
      <c r="B302" s="35"/>
      <c r="C302" s="15"/>
      <c r="D302" s="16"/>
      <c r="E302" s="16"/>
      <c r="F302" s="41"/>
      <c r="G302" s="47"/>
    </row>
    <row r="303" spans="1:7" s="17" customFormat="1" ht="12.5" x14ac:dyDescent="0.25">
      <c r="A303" s="14"/>
      <c r="B303" s="35"/>
      <c r="C303" s="15"/>
      <c r="D303" s="16"/>
      <c r="E303" s="16"/>
      <c r="F303" s="41"/>
      <c r="G303" s="47"/>
    </row>
    <row r="304" spans="1:7" s="17" customFormat="1" ht="12.5" x14ac:dyDescent="0.25">
      <c r="A304" s="14"/>
      <c r="B304" s="35"/>
      <c r="C304" s="15"/>
      <c r="D304" s="16"/>
      <c r="E304" s="16"/>
      <c r="F304" s="41"/>
      <c r="G304" s="47"/>
    </row>
    <row r="305" spans="1:7" s="17" customFormat="1" ht="12.5" x14ac:dyDescent="0.25">
      <c r="A305" s="14"/>
      <c r="B305" s="35"/>
      <c r="C305" s="15"/>
      <c r="D305" s="16"/>
      <c r="E305" s="16"/>
      <c r="F305" s="41"/>
      <c r="G305" s="47"/>
    </row>
    <row r="306" spans="1:7" s="17" customFormat="1" ht="12.5" x14ac:dyDescent="0.25">
      <c r="A306" s="14"/>
      <c r="B306" s="35"/>
      <c r="C306" s="15"/>
      <c r="D306" s="16"/>
      <c r="E306" s="16"/>
      <c r="F306" s="41"/>
      <c r="G306" s="47"/>
    </row>
    <row r="307" spans="1:7" s="17" customFormat="1" ht="12.5" x14ac:dyDescent="0.25">
      <c r="A307" s="14"/>
      <c r="B307" s="35"/>
      <c r="C307" s="15"/>
      <c r="D307" s="16"/>
      <c r="E307" s="16"/>
      <c r="F307" s="41"/>
      <c r="G307" s="47"/>
    </row>
    <row r="308" spans="1:7" s="17" customFormat="1" ht="12.5" x14ac:dyDescent="0.25">
      <c r="A308" s="14"/>
      <c r="B308" s="35"/>
      <c r="C308" s="15"/>
      <c r="D308" s="16"/>
      <c r="E308" s="16"/>
      <c r="F308" s="41"/>
      <c r="G308" s="47"/>
    </row>
    <row r="309" spans="1:7" s="17" customFormat="1" ht="12.5" x14ac:dyDescent="0.25">
      <c r="A309" s="14"/>
      <c r="B309" s="35"/>
      <c r="C309" s="15"/>
      <c r="D309" s="16"/>
      <c r="E309" s="16"/>
      <c r="F309" s="41"/>
      <c r="G309" s="47"/>
    </row>
    <row r="310" spans="1:7" s="17" customFormat="1" ht="12.5" x14ac:dyDescent="0.25">
      <c r="A310" s="14"/>
      <c r="B310" s="35"/>
      <c r="C310" s="15"/>
      <c r="D310" s="16"/>
      <c r="E310" s="16"/>
      <c r="F310" s="41"/>
      <c r="G310" s="47"/>
    </row>
    <row r="311" spans="1:7" s="17" customFormat="1" ht="12.5" x14ac:dyDescent="0.25">
      <c r="A311" s="14"/>
      <c r="B311" s="35"/>
      <c r="C311" s="15"/>
      <c r="D311" s="16"/>
      <c r="E311" s="16"/>
      <c r="F311" s="41"/>
      <c r="G311" s="47"/>
    </row>
    <row r="312" spans="1:7" s="17" customFormat="1" ht="12.5" x14ac:dyDescent="0.25">
      <c r="A312" s="14"/>
      <c r="B312" s="35"/>
      <c r="C312" s="15"/>
      <c r="D312" s="16"/>
      <c r="E312" s="16"/>
      <c r="F312" s="41"/>
      <c r="G312" s="47"/>
    </row>
    <row r="313" spans="1:7" s="17" customFormat="1" ht="12.5" x14ac:dyDescent="0.25">
      <c r="A313" s="14"/>
      <c r="B313" s="35"/>
      <c r="C313" s="15"/>
      <c r="D313" s="16"/>
      <c r="E313" s="16"/>
      <c r="F313" s="41"/>
      <c r="G313" s="47"/>
    </row>
    <row r="314" spans="1:7" s="17" customFormat="1" ht="12.5" x14ac:dyDescent="0.25">
      <c r="A314" s="14"/>
      <c r="B314" s="35"/>
      <c r="C314" s="15"/>
      <c r="D314" s="16"/>
      <c r="E314" s="16"/>
      <c r="F314" s="41"/>
      <c r="G314" s="47"/>
    </row>
    <row r="315" spans="1:7" s="17" customFormat="1" ht="12.5" x14ac:dyDescent="0.25">
      <c r="A315" s="14"/>
      <c r="B315" s="35"/>
      <c r="C315" s="15"/>
      <c r="D315" s="16"/>
      <c r="E315" s="16"/>
      <c r="F315" s="41"/>
      <c r="G315" s="47"/>
    </row>
    <row r="316" spans="1:7" s="17" customFormat="1" ht="12.5" x14ac:dyDescent="0.25">
      <c r="A316" s="14"/>
      <c r="B316" s="35"/>
      <c r="C316" s="15"/>
      <c r="D316" s="16"/>
      <c r="E316" s="16"/>
      <c r="F316" s="41"/>
      <c r="G316" s="47"/>
    </row>
    <row r="317" spans="1:7" s="17" customFormat="1" ht="12.5" x14ac:dyDescent="0.25">
      <c r="A317" s="14"/>
      <c r="B317" s="35"/>
      <c r="C317" s="15"/>
      <c r="D317" s="16"/>
      <c r="E317" s="16"/>
      <c r="F317" s="41"/>
      <c r="G317" s="47"/>
    </row>
    <row r="318" spans="1:7" s="17" customFormat="1" ht="12.5" x14ac:dyDescent="0.25">
      <c r="A318" s="14"/>
      <c r="B318" s="35"/>
      <c r="C318" s="15"/>
      <c r="D318" s="16"/>
      <c r="E318" s="16"/>
      <c r="F318" s="41"/>
      <c r="G318" s="47"/>
    </row>
    <row r="319" spans="1:7" s="17" customFormat="1" ht="12.5" x14ac:dyDescent="0.25">
      <c r="A319" s="14"/>
      <c r="B319" s="35"/>
      <c r="C319" s="15"/>
      <c r="D319" s="16"/>
      <c r="E319" s="16"/>
      <c r="F319" s="41"/>
      <c r="G319" s="47"/>
    </row>
    <row r="320" spans="1:7" s="17" customFormat="1" ht="12.5" x14ac:dyDescent="0.25">
      <c r="A320" s="14"/>
      <c r="B320" s="35"/>
      <c r="C320" s="15"/>
      <c r="D320" s="16"/>
      <c r="E320" s="16"/>
      <c r="F320" s="41"/>
      <c r="G320" s="47"/>
    </row>
    <row r="321" spans="1:7" s="17" customFormat="1" ht="12.5" x14ac:dyDescent="0.25">
      <c r="A321" s="14"/>
      <c r="B321" s="35"/>
      <c r="C321" s="15"/>
      <c r="D321" s="16"/>
      <c r="E321" s="16"/>
      <c r="F321" s="41"/>
      <c r="G321" s="47"/>
    </row>
    <row r="322" spans="1:7" s="17" customFormat="1" ht="12.5" x14ac:dyDescent="0.25">
      <c r="A322" s="14"/>
      <c r="B322" s="35"/>
      <c r="C322" s="15"/>
      <c r="D322" s="16"/>
      <c r="E322" s="16"/>
      <c r="F322" s="41"/>
      <c r="G322" s="47"/>
    </row>
  </sheetData>
  <customSheetViews>
    <customSheetView guid="{1327DBAE-1059-11D4-9B81-00608CF39954}" showPageBreaks="1" view="pageBreakPreview" showRuler="0" topLeftCell="A6">
      <selection activeCell="H26" sqref="H26"/>
      <rowBreaks count="2" manualBreakCount="2">
        <brk id="35" max="16383" man="1"/>
        <brk id="54" max="16383" man="1"/>
      </rowBreaks>
      <pageMargins left="0.78740157480314965" right="0.78740157480314965" top="0.51181102362204722" bottom="0.74803149606299213" header="0.51181102362204722" footer="0.51181102362204722"/>
      <pageSetup paperSize="9" scale="99" orientation="portrait" cellComments="asDisplayed" horizontalDpi="300" verticalDpi="300" r:id="rId1"/>
      <headerFooter alignWithMargins="0">
        <oddFooter>Side &amp;P af &amp;N</oddFooter>
      </headerFooter>
    </customSheetView>
  </customSheetViews>
  <mergeCells count="1">
    <mergeCell ref="C25:F25"/>
  </mergeCells>
  <phoneticPr fontId="13" type="noConversion"/>
  <pageMargins left="0.78740157480314965" right="0.78740157480314965" top="0.51181102362204722" bottom="0.74803149606299213" header="0.51181102362204722" footer="0.51181102362204722"/>
  <pageSetup paperSize="9" fitToHeight="0" orientation="portrait" r:id="rId2"/>
  <headerFooter alignWithMargins="0">
    <oddHeader xml:space="preserve">&amp;C&amp;G&amp;R&amp;D
</oddHeader>
    <oddFooter>&amp;Rside &amp;P af &amp;N</oddFooter>
  </headerFooter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3:I206"/>
  <sheetViews>
    <sheetView view="pageLayout" topLeftCell="A10" zoomScaleNormal="100" zoomScaleSheetLayoutView="100" workbookViewId="0">
      <selection activeCell="C36" sqref="C36"/>
    </sheetView>
  </sheetViews>
  <sheetFormatPr defaultColWidth="9.1796875" defaultRowHeight="14" x14ac:dyDescent="0.25"/>
  <cols>
    <col min="1" max="1" width="7.54296875" style="24" customWidth="1"/>
    <col min="2" max="2" width="2.7265625" style="34" customWidth="1"/>
    <col min="3" max="3" width="36.7265625" style="27" customWidth="1"/>
    <col min="4" max="4" width="11" style="27" customWidth="1"/>
    <col min="5" max="5" width="5.7265625" style="26" customWidth="1"/>
    <col min="6" max="6" width="7.54296875" style="26" customWidth="1"/>
    <col min="7" max="7" width="12.7265625" style="44" customWidth="1"/>
    <col min="8" max="8" width="15.7265625" style="45" customWidth="1"/>
    <col min="9" max="16384" width="9.1796875" style="27"/>
  </cols>
  <sheetData>
    <row r="3" spans="1:8" ht="20" x14ac:dyDescent="0.4">
      <c r="A3" s="63" t="str">
        <f>CONCATENATE(Hovedtilbudsliste!A3)</f>
        <v>Tilbudsliste</v>
      </c>
      <c r="B3" s="39"/>
      <c r="C3" s="38"/>
      <c r="D3" s="38"/>
      <c r="E3" s="38"/>
      <c r="F3" s="38"/>
      <c r="G3" s="116"/>
    </row>
    <row r="4" spans="1:8" ht="20" x14ac:dyDescent="0.4">
      <c r="A4" s="68" t="str">
        <f>CONCATENATE(Hovedtilbudsliste!A4)</f>
        <v>Lyngby-Taarbæk Forsyning A/S</v>
      </c>
      <c r="B4" s="89"/>
      <c r="C4" s="40"/>
      <c r="D4" s="40"/>
      <c r="E4" s="40"/>
      <c r="F4" s="40"/>
      <c r="G4" s="65"/>
      <c r="H4" s="46"/>
    </row>
    <row r="5" spans="1:8" ht="15.5" x14ac:dyDescent="0.35">
      <c r="A5" s="71" t="str">
        <f>CONCATENATE(Hovedtilbudsliste!A5)</f>
        <v>Geelsdalen - Renovering af Tu1750 kloakledning</v>
      </c>
      <c r="B5" s="90"/>
      <c r="C5" s="66"/>
      <c r="D5" s="66"/>
      <c r="E5" s="66"/>
      <c r="F5" s="66"/>
      <c r="G5" s="70"/>
    </row>
    <row r="6" spans="1:8" ht="15.5" x14ac:dyDescent="0.25">
      <c r="A6" s="117"/>
      <c r="B6" s="118"/>
    </row>
    <row r="7" spans="1:8" ht="56.25" customHeight="1" thickBot="1" x14ac:dyDescent="0.3">
      <c r="A7" s="1" t="str">
        <f>+CONCATENATE("Specifikation af tilbud på: ",C9)</f>
        <v xml:space="preserve">Specifikation af tilbud på: Renoveringsarbejder </v>
      </c>
      <c r="B7" s="31"/>
    </row>
    <row r="8" spans="1:8" s="17" customFormat="1" ht="27" customHeight="1" thickTop="1" thickBot="1" x14ac:dyDescent="0.3">
      <c r="A8" s="134" t="s">
        <v>6</v>
      </c>
      <c r="B8" s="126"/>
      <c r="C8" s="127" t="s">
        <v>7</v>
      </c>
      <c r="D8" s="130" t="s">
        <v>218</v>
      </c>
      <c r="E8" s="128" t="s">
        <v>8</v>
      </c>
      <c r="F8" s="128" t="s">
        <v>9</v>
      </c>
      <c r="G8" s="139" t="s">
        <v>0</v>
      </c>
      <c r="H8" s="140" t="s">
        <v>10</v>
      </c>
    </row>
    <row r="9" spans="1:8" s="119" customFormat="1" ht="13" x14ac:dyDescent="0.3">
      <c r="A9" s="135" t="s">
        <v>25</v>
      </c>
      <c r="B9" s="36"/>
      <c r="C9" s="120" t="s">
        <v>34</v>
      </c>
      <c r="D9" s="149"/>
      <c r="E9" s="123"/>
      <c r="F9" s="123"/>
      <c r="G9" s="151"/>
      <c r="H9" s="152"/>
    </row>
    <row r="10" spans="1:8" s="17" customFormat="1" ht="14.25" customHeight="1" x14ac:dyDescent="0.3">
      <c r="A10" s="135" t="s">
        <v>26</v>
      </c>
      <c r="B10" s="121"/>
      <c r="C10" s="132" t="s">
        <v>92</v>
      </c>
      <c r="D10" s="150"/>
      <c r="E10" s="11"/>
      <c r="F10" s="11"/>
      <c r="G10" s="153"/>
      <c r="H10" s="146"/>
    </row>
    <row r="11" spans="1:8" s="17" customFormat="1" ht="14.25" customHeight="1" x14ac:dyDescent="0.3">
      <c r="A11" s="135" t="s">
        <v>93</v>
      </c>
      <c r="B11" s="121"/>
      <c r="C11" s="132" t="s">
        <v>98</v>
      </c>
      <c r="D11" s="150"/>
      <c r="E11" s="11"/>
      <c r="F11" s="11"/>
      <c r="G11" s="153"/>
      <c r="H11" s="146"/>
    </row>
    <row r="12" spans="1:8" s="17" customFormat="1" ht="63.5" x14ac:dyDescent="0.3">
      <c r="A12" s="136" t="s">
        <v>143</v>
      </c>
      <c r="B12" s="121"/>
      <c r="C12" s="133" t="s">
        <v>221</v>
      </c>
      <c r="D12" s="10"/>
      <c r="E12" s="11" t="s">
        <v>47</v>
      </c>
      <c r="F12" s="11">
        <v>600</v>
      </c>
      <c r="G12" s="153"/>
      <c r="H12" s="146"/>
    </row>
    <row r="13" spans="1:8" s="17" customFormat="1" ht="12.5" x14ac:dyDescent="0.25">
      <c r="A13" s="136"/>
      <c r="B13" s="121"/>
      <c r="C13" s="133"/>
      <c r="D13" s="10"/>
      <c r="E13" s="11"/>
      <c r="F13" s="11"/>
      <c r="G13" s="153"/>
      <c r="H13" s="146"/>
    </row>
    <row r="14" spans="1:8" s="17" customFormat="1" ht="13" x14ac:dyDescent="0.3">
      <c r="A14" s="135" t="s">
        <v>27</v>
      </c>
      <c r="B14" s="36"/>
      <c r="C14" s="162" t="s">
        <v>99</v>
      </c>
      <c r="D14" s="10"/>
      <c r="E14" s="11"/>
      <c r="F14" s="11"/>
      <c r="G14" s="153"/>
      <c r="H14" s="146"/>
    </row>
    <row r="15" spans="1:8" s="17" customFormat="1" ht="14.25" customHeight="1" x14ac:dyDescent="0.3">
      <c r="A15" s="135" t="s">
        <v>84</v>
      </c>
      <c r="B15" s="121"/>
      <c r="C15" s="132" t="s">
        <v>124</v>
      </c>
      <c r="D15" s="150"/>
      <c r="E15" s="11"/>
      <c r="F15" s="11"/>
      <c r="G15" s="153"/>
      <c r="H15" s="146"/>
    </row>
    <row r="16" spans="1:8" s="17" customFormat="1" ht="14.25" customHeight="1" x14ac:dyDescent="0.25">
      <c r="A16" s="136" t="s">
        <v>135</v>
      </c>
      <c r="B16" s="121"/>
      <c r="C16" s="122" t="s">
        <v>189</v>
      </c>
      <c r="D16" s="150">
        <v>10</v>
      </c>
      <c r="E16" s="11" t="s">
        <v>13</v>
      </c>
      <c r="F16" s="11">
        <v>1</v>
      </c>
      <c r="G16" s="153"/>
      <c r="H16" s="146"/>
    </row>
    <row r="17" spans="1:8" s="17" customFormat="1" ht="14.25" customHeight="1" x14ac:dyDescent="0.25">
      <c r="A17" s="136" t="s">
        <v>136</v>
      </c>
      <c r="B17" s="121"/>
      <c r="C17" s="122" t="s">
        <v>94</v>
      </c>
      <c r="D17" s="150">
        <v>10</v>
      </c>
      <c r="E17" s="11" t="s">
        <v>47</v>
      </c>
      <c r="F17" s="11">
        <v>2</v>
      </c>
      <c r="G17" s="153"/>
      <c r="H17" s="146"/>
    </row>
    <row r="18" spans="1:8" s="17" customFormat="1" ht="14.25" customHeight="1" x14ac:dyDescent="0.25">
      <c r="A18" s="136" t="s">
        <v>137</v>
      </c>
      <c r="B18" s="121"/>
      <c r="C18" s="122" t="s">
        <v>94</v>
      </c>
      <c r="D18" s="150">
        <v>23.1</v>
      </c>
      <c r="E18" s="11" t="s">
        <v>47</v>
      </c>
      <c r="F18" s="11">
        <v>2</v>
      </c>
      <c r="G18" s="153"/>
      <c r="H18" s="146"/>
    </row>
    <row r="19" spans="1:8" s="170" customFormat="1" ht="14.25" customHeight="1" x14ac:dyDescent="0.3">
      <c r="A19" s="163" t="s">
        <v>86</v>
      </c>
      <c r="B19" s="164"/>
      <c r="C19" s="165" t="s">
        <v>125</v>
      </c>
      <c r="D19" s="166"/>
      <c r="E19" s="167"/>
      <c r="F19" s="167"/>
      <c r="G19" s="168"/>
      <c r="H19" s="169"/>
    </row>
    <row r="20" spans="1:8" s="17" customFormat="1" ht="14.25" customHeight="1" x14ac:dyDescent="0.3">
      <c r="A20" s="135" t="s">
        <v>85</v>
      </c>
      <c r="B20" s="121"/>
      <c r="C20" s="132" t="s">
        <v>126</v>
      </c>
      <c r="D20" s="150"/>
      <c r="E20" s="11"/>
      <c r="F20" s="11"/>
      <c r="G20" s="153"/>
      <c r="H20" s="146"/>
    </row>
    <row r="21" spans="1:8" s="17" customFormat="1" ht="14.25" customHeight="1" x14ac:dyDescent="0.25">
      <c r="A21" s="136" t="s">
        <v>138</v>
      </c>
      <c r="B21" s="121"/>
      <c r="C21" s="122" t="s">
        <v>94</v>
      </c>
      <c r="D21" s="150">
        <v>11</v>
      </c>
      <c r="E21" s="11" t="s">
        <v>47</v>
      </c>
      <c r="F21" s="11">
        <v>2</v>
      </c>
      <c r="G21" s="153"/>
      <c r="H21" s="146"/>
    </row>
    <row r="22" spans="1:8" s="17" customFormat="1" ht="14.25" customHeight="1" x14ac:dyDescent="0.25">
      <c r="A22" s="136" t="s">
        <v>139</v>
      </c>
      <c r="B22" s="121"/>
      <c r="C22" s="122" t="s">
        <v>189</v>
      </c>
      <c r="D22" s="150">
        <v>19.100000000000001</v>
      </c>
      <c r="E22" s="11" t="s">
        <v>13</v>
      </c>
      <c r="F22" s="11">
        <v>1</v>
      </c>
      <c r="G22" s="153"/>
      <c r="H22" s="146"/>
    </row>
    <row r="23" spans="1:8" s="17" customFormat="1" ht="14.25" customHeight="1" x14ac:dyDescent="0.25">
      <c r="A23" s="136" t="s">
        <v>140</v>
      </c>
      <c r="B23" s="121"/>
      <c r="C23" s="122" t="s">
        <v>94</v>
      </c>
      <c r="D23" s="150">
        <v>19.100000000000001</v>
      </c>
      <c r="E23" s="11" t="s">
        <v>47</v>
      </c>
      <c r="F23" s="11">
        <v>2</v>
      </c>
      <c r="G23" s="153"/>
      <c r="H23" s="146"/>
    </row>
    <row r="24" spans="1:8" s="17" customFormat="1" ht="14.25" customHeight="1" x14ac:dyDescent="0.25">
      <c r="A24" s="136" t="s">
        <v>141</v>
      </c>
      <c r="B24" s="121"/>
      <c r="C24" s="122" t="s">
        <v>189</v>
      </c>
      <c r="D24" s="150">
        <v>33.200000000000003</v>
      </c>
      <c r="E24" s="11" t="s">
        <v>13</v>
      </c>
      <c r="F24" s="11">
        <v>1</v>
      </c>
      <c r="G24" s="153"/>
      <c r="H24" s="146"/>
    </row>
    <row r="25" spans="1:8" s="17" customFormat="1" ht="14.25" customHeight="1" x14ac:dyDescent="0.25">
      <c r="A25" s="136" t="s">
        <v>142</v>
      </c>
      <c r="B25" s="121"/>
      <c r="C25" s="122" t="s">
        <v>94</v>
      </c>
      <c r="D25" s="150">
        <v>33.200000000000003</v>
      </c>
      <c r="E25" s="11" t="s">
        <v>47</v>
      </c>
      <c r="F25" s="11">
        <v>2</v>
      </c>
      <c r="G25" s="153"/>
      <c r="H25" s="146"/>
    </row>
    <row r="26" spans="1:8" s="17" customFormat="1" ht="14.25" customHeight="1" x14ac:dyDescent="0.3">
      <c r="A26" s="163" t="s">
        <v>87</v>
      </c>
      <c r="B26" s="164"/>
      <c r="C26" s="165" t="s">
        <v>127</v>
      </c>
      <c r="D26" s="166"/>
      <c r="E26" s="167"/>
      <c r="F26" s="167"/>
      <c r="G26" s="153"/>
      <c r="H26" s="146"/>
    </row>
    <row r="27" spans="1:8" s="17" customFormat="1" ht="14.25" customHeight="1" x14ac:dyDescent="0.3">
      <c r="A27" s="163" t="s">
        <v>100</v>
      </c>
      <c r="B27" s="164"/>
      <c r="C27" s="165" t="s">
        <v>128</v>
      </c>
      <c r="D27" s="150"/>
      <c r="E27" s="11"/>
      <c r="F27" s="11"/>
      <c r="G27" s="153"/>
      <c r="H27" s="146"/>
    </row>
    <row r="28" spans="1:8" s="17" customFormat="1" ht="14.25" customHeight="1" x14ac:dyDescent="0.3">
      <c r="A28" s="135" t="s">
        <v>101</v>
      </c>
      <c r="B28" s="121"/>
      <c r="C28" s="132" t="s">
        <v>123</v>
      </c>
      <c r="D28" s="150"/>
      <c r="E28" s="11"/>
      <c r="F28" s="11"/>
      <c r="G28" s="153"/>
      <c r="H28" s="146"/>
    </row>
    <row r="29" spans="1:8" s="17" customFormat="1" ht="14.25" customHeight="1" x14ac:dyDescent="0.25">
      <c r="A29" s="136" t="s">
        <v>144</v>
      </c>
      <c r="B29" s="121"/>
      <c r="C29" s="122" t="s">
        <v>189</v>
      </c>
      <c r="D29" s="150">
        <v>1.9</v>
      </c>
      <c r="E29" s="11" t="s">
        <v>13</v>
      </c>
      <c r="F29" s="11">
        <v>1</v>
      </c>
      <c r="G29" s="153"/>
      <c r="H29" s="146"/>
    </row>
    <row r="30" spans="1:8" s="17" customFormat="1" ht="14.25" customHeight="1" x14ac:dyDescent="0.25">
      <c r="A30" s="136" t="s">
        <v>145</v>
      </c>
      <c r="B30" s="121"/>
      <c r="C30" s="122" t="s">
        <v>189</v>
      </c>
      <c r="D30" s="150">
        <v>8.6</v>
      </c>
      <c r="E30" s="11" t="s">
        <v>13</v>
      </c>
      <c r="F30" s="11">
        <v>1</v>
      </c>
      <c r="G30" s="153"/>
      <c r="H30" s="146"/>
    </row>
    <row r="31" spans="1:8" s="17" customFormat="1" ht="14.25" customHeight="1" x14ac:dyDescent="0.25">
      <c r="A31" s="136" t="s">
        <v>146</v>
      </c>
      <c r="B31" s="121"/>
      <c r="C31" s="122" t="s">
        <v>189</v>
      </c>
      <c r="D31" s="150">
        <v>20.6</v>
      </c>
      <c r="E31" s="11" t="s">
        <v>74</v>
      </c>
      <c r="F31" s="11">
        <v>1</v>
      </c>
      <c r="G31" s="153"/>
      <c r="H31" s="146"/>
    </row>
    <row r="32" spans="1:8" s="17" customFormat="1" ht="14.25" customHeight="1" x14ac:dyDescent="0.3">
      <c r="A32" s="163" t="s">
        <v>102</v>
      </c>
      <c r="B32" s="164"/>
      <c r="C32" s="165" t="s">
        <v>129</v>
      </c>
      <c r="D32" s="150"/>
      <c r="E32" s="11"/>
      <c r="F32" s="11"/>
      <c r="G32" s="153"/>
      <c r="H32" s="146"/>
    </row>
    <row r="33" spans="1:8" s="17" customFormat="1" ht="14.25" customHeight="1" x14ac:dyDescent="0.3">
      <c r="A33" s="135" t="s">
        <v>103</v>
      </c>
      <c r="B33" s="121"/>
      <c r="C33" s="132" t="s">
        <v>130</v>
      </c>
      <c r="D33" s="150"/>
      <c r="E33" s="11"/>
      <c r="F33" s="11"/>
      <c r="G33" s="153"/>
      <c r="H33" s="146"/>
    </row>
    <row r="34" spans="1:8" s="17" customFormat="1" ht="14.25" customHeight="1" x14ac:dyDescent="0.25">
      <c r="A34" s="178" t="s">
        <v>147</v>
      </c>
      <c r="B34" s="121"/>
      <c r="C34" s="122" t="s">
        <v>189</v>
      </c>
      <c r="D34" s="150">
        <v>19.399999999999999</v>
      </c>
      <c r="E34" s="11" t="s">
        <v>13</v>
      </c>
      <c r="F34" s="11">
        <v>1</v>
      </c>
      <c r="G34" s="153"/>
      <c r="H34" s="146"/>
    </row>
    <row r="35" spans="1:8" s="17" customFormat="1" ht="14.25" customHeight="1" x14ac:dyDescent="0.25">
      <c r="A35" s="178" t="s">
        <v>148</v>
      </c>
      <c r="B35" s="121"/>
      <c r="C35" s="122" t="s">
        <v>94</v>
      </c>
      <c r="D35" s="150">
        <v>19.399999999999999</v>
      </c>
      <c r="E35" s="11" t="s">
        <v>47</v>
      </c>
      <c r="F35" s="11">
        <v>2</v>
      </c>
      <c r="G35" s="153"/>
      <c r="H35" s="146"/>
    </row>
    <row r="36" spans="1:8" s="17" customFormat="1" ht="14.25" customHeight="1" x14ac:dyDescent="0.25">
      <c r="A36" s="178" t="s">
        <v>149</v>
      </c>
      <c r="B36" s="121"/>
      <c r="C36" s="122" t="s">
        <v>189</v>
      </c>
      <c r="D36" s="150">
        <v>31.1</v>
      </c>
      <c r="E36" s="11" t="s">
        <v>13</v>
      </c>
      <c r="F36" s="11">
        <v>1</v>
      </c>
      <c r="G36" s="153"/>
      <c r="H36" s="146"/>
    </row>
    <row r="37" spans="1:8" s="17" customFormat="1" ht="14.25" customHeight="1" x14ac:dyDescent="0.3">
      <c r="A37" s="163" t="s">
        <v>104</v>
      </c>
      <c r="B37" s="164"/>
      <c r="C37" s="165" t="s">
        <v>131</v>
      </c>
      <c r="D37" s="150"/>
      <c r="E37" s="11"/>
      <c r="F37" s="11"/>
      <c r="G37" s="153"/>
      <c r="H37" s="146"/>
    </row>
    <row r="38" spans="1:8" s="17" customFormat="1" ht="14.25" customHeight="1" x14ac:dyDescent="0.3">
      <c r="A38" s="135" t="s">
        <v>105</v>
      </c>
      <c r="B38" s="121"/>
      <c r="C38" s="132" t="s">
        <v>132</v>
      </c>
      <c r="D38" s="150"/>
      <c r="E38" s="11"/>
      <c r="F38" s="11"/>
      <c r="G38" s="153"/>
      <c r="H38" s="146"/>
    </row>
    <row r="39" spans="1:8" s="17" customFormat="1" ht="14.25" customHeight="1" x14ac:dyDescent="0.25">
      <c r="A39" s="136" t="s">
        <v>150</v>
      </c>
      <c r="B39" s="121"/>
      <c r="C39" s="122" t="s">
        <v>133</v>
      </c>
      <c r="D39" s="150">
        <v>0</v>
      </c>
      <c r="E39" s="11" t="s">
        <v>13</v>
      </c>
      <c r="F39" s="11">
        <v>1</v>
      </c>
      <c r="G39" s="153"/>
      <c r="H39" s="146"/>
    </row>
    <row r="40" spans="1:8" s="17" customFormat="1" ht="14.25" customHeight="1" x14ac:dyDescent="0.3">
      <c r="A40" s="135" t="s">
        <v>106</v>
      </c>
      <c r="B40" s="121"/>
      <c r="C40" s="132" t="s">
        <v>134</v>
      </c>
      <c r="D40" s="150"/>
      <c r="E40" s="11"/>
      <c r="F40" s="11"/>
      <c r="G40" s="153"/>
      <c r="H40" s="146"/>
    </row>
    <row r="41" spans="1:8" s="17" customFormat="1" ht="14.25" customHeight="1" x14ac:dyDescent="0.25">
      <c r="A41" s="136" t="s">
        <v>151</v>
      </c>
      <c r="B41" s="121"/>
      <c r="C41" s="122" t="s">
        <v>189</v>
      </c>
      <c r="D41" s="150">
        <v>10.7</v>
      </c>
      <c r="E41" s="11" t="s">
        <v>13</v>
      </c>
      <c r="F41" s="11">
        <v>1</v>
      </c>
      <c r="G41" s="153"/>
      <c r="H41" s="146"/>
    </row>
    <row r="42" spans="1:8" s="17" customFormat="1" ht="14.25" customHeight="1" x14ac:dyDescent="0.25">
      <c r="A42" s="136" t="s">
        <v>152</v>
      </c>
      <c r="B42" s="121"/>
      <c r="C42" s="122" t="s">
        <v>189</v>
      </c>
      <c r="D42" s="150">
        <v>16.7</v>
      </c>
      <c r="E42" s="11" t="s">
        <v>13</v>
      </c>
      <c r="F42" s="11">
        <v>1</v>
      </c>
      <c r="G42" s="153"/>
      <c r="H42" s="146"/>
    </row>
    <row r="43" spans="1:8" s="17" customFormat="1" ht="14.25" customHeight="1" x14ac:dyDescent="0.25">
      <c r="A43" s="136" t="s">
        <v>153</v>
      </c>
      <c r="B43" s="121"/>
      <c r="C43" s="122" t="s">
        <v>94</v>
      </c>
      <c r="D43" s="150">
        <v>16.7</v>
      </c>
      <c r="E43" s="11" t="s">
        <v>47</v>
      </c>
      <c r="F43" s="11">
        <v>2</v>
      </c>
      <c r="G43" s="153"/>
      <c r="H43" s="146"/>
    </row>
    <row r="44" spans="1:8" s="17" customFormat="1" ht="14.25" customHeight="1" x14ac:dyDescent="0.25">
      <c r="A44" s="136" t="s">
        <v>154</v>
      </c>
      <c r="B44" s="121"/>
      <c r="C44" s="122" t="s">
        <v>189</v>
      </c>
      <c r="D44" s="150">
        <v>22.1</v>
      </c>
      <c r="E44" s="11" t="s">
        <v>13</v>
      </c>
      <c r="F44" s="11">
        <v>1</v>
      </c>
      <c r="G44" s="153"/>
      <c r="H44" s="146"/>
    </row>
    <row r="45" spans="1:8" s="17" customFormat="1" ht="14.25" customHeight="1" x14ac:dyDescent="0.25">
      <c r="A45" s="136" t="s">
        <v>155</v>
      </c>
      <c r="B45" s="121"/>
      <c r="C45" s="122" t="s">
        <v>94</v>
      </c>
      <c r="D45" s="150">
        <v>22.1</v>
      </c>
      <c r="E45" s="11" t="s">
        <v>47</v>
      </c>
      <c r="F45" s="11">
        <v>2</v>
      </c>
      <c r="G45" s="153"/>
      <c r="H45" s="146"/>
    </row>
    <row r="46" spans="1:8" s="17" customFormat="1" ht="14.25" customHeight="1" x14ac:dyDescent="0.25">
      <c r="A46" s="136" t="s">
        <v>156</v>
      </c>
      <c r="B46" s="121"/>
      <c r="C46" s="122" t="s">
        <v>189</v>
      </c>
      <c r="D46" s="150">
        <v>30.3</v>
      </c>
      <c r="E46" s="11" t="s">
        <v>13</v>
      </c>
      <c r="F46" s="11">
        <v>1</v>
      </c>
      <c r="G46" s="153"/>
      <c r="H46" s="146"/>
    </row>
    <row r="47" spans="1:8" s="17" customFormat="1" ht="14.25" customHeight="1" x14ac:dyDescent="0.3">
      <c r="A47" s="135" t="s">
        <v>107</v>
      </c>
      <c r="B47" s="121"/>
      <c r="C47" s="132" t="s">
        <v>157</v>
      </c>
      <c r="D47" s="150"/>
      <c r="E47" s="11"/>
      <c r="F47" s="11"/>
      <c r="G47" s="153"/>
      <c r="H47" s="146"/>
    </row>
    <row r="48" spans="1:8" s="17" customFormat="1" ht="25" x14ac:dyDescent="0.25">
      <c r="A48" s="136" t="s">
        <v>158</v>
      </c>
      <c r="B48" s="121"/>
      <c r="C48" s="133" t="s">
        <v>188</v>
      </c>
      <c r="D48" s="150">
        <v>6.2</v>
      </c>
      <c r="E48" s="11" t="s">
        <v>13</v>
      </c>
      <c r="F48" s="11">
        <v>1</v>
      </c>
      <c r="G48" s="153"/>
      <c r="H48" s="146"/>
    </row>
    <row r="49" spans="1:8" s="17" customFormat="1" ht="25" x14ac:dyDescent="0.25">
      <c r="A49" s="136" t="s">
        <v>159</v>
      </c>
      <c r="B49" s="121"/>
      <c r="C49" s="133" t="s">
        <v>188</v>
      </c>
      <c r="D49" s="150">
        <v>13.7</v>
      </c>
      <c r="E49" s="11" t="s">
        <v>13</v>
      </c>
      <c r="F49" s="11">
        <v>1</v>
      </c>
      <c r="G49" s="153"/>
      <c r="H49" s="146"/>
    </row>
    <row r="50" spans="1:8" s="17" customFormat="1" ht="25.5" customHeight="1" x14ac:dyDescent="0.25">
      <c r="A50" s="136" t="s">
        <v>160</v>
      </c>
      <c r="B50" s="121"/>
      <c r="C50" s="133" t="s">
        <v>188</v>
      </c>
      <c r="D50" s="150">
        <v>26.5</v>
      </c>
      <c r="E50" s="11" t="s">
        <v>13</v>
      </c>
      <c r="F50" s="11">
        <v>1</v>
      </c>
      <c r="G50" s="153"/>
      <c r="H50" s="146"/>
    </row>
    <row r="51" spans="1:8" s="17" customFormat="1" ht="25" x14ac:dyDescent="0.25">
      <c r="A51" s="136" t="s">
        <v>161</v>
      </c>
      <c r="B51" s="121"/>
      <c r="C51" s="133" t="s">
        <v>188</v>
      </c>
      <c r="D51" s="150">
        <v>36.4</v>
      </c>
      <c r="E51" s="11" t="s">
        <v>13</v>
      </c>
      <c r="F51" s="11">
        <v>1</v>
      </c>
      <c r="G51" s="153"/>
      <c r="H51" s="146"/>
    </row>
    <row r="52" spans="1:8" s="17" customFormat="1" ht="25" x14ac:dyDescent="0.25">
      <c r="A52" s="136" t="s">
        <v>162</v>
      </c>
      <c r="B52" s="121"/>
      <c r="C52" s="133" t="s">
        <v>188</v>
      </c>
      <c r="D52" s="150">
        <v>48.2</v>
      </c>
      <c r="E52" s="11" t="s">
        <v>13</v>
      </c>
      <c r="F52" s="11">
        <v>1</v>
      </c>
      <c r="G52" s="153"/>
      <c r="H52" s="146"/>
    </row>
    <row r="53" spans="1:8" s="17" customFormat="1" ht="14.25" customHeight="1" x14ac:dyDescent="0.3">
      <c r="A53" s="135" t="s">
        <v>108</v>
      </c>
      <c r="B53" s="121"/>
      <c r="C53" s="132" t="s">
        <v>163</v>
      </c>
      <c r="D53" s="150"/>
      <c r="E53" s="11"/>
      <c r="F53" s="11"/>
      <c r="G53" s="153"/>
      <c r="H53" s="146"/>
    </row>
    <row r="54" spans="1:8" s="17" customFormat="1" ht="25" x14ac:dyDescent="0.25">
      <c r="A54" s="136" t="s">
        <v>164</v>
      </c>
      <c r="B54" s="121"/>
      <c r="C54" s="133" t="s">
        <v>188</v>
      </c>
      <c r="D54" s="150">
        <v>1.2</v>
      </c>
      <c r="E54" s="11" t="s">
        <v>13</v>
      </c>
      <c r="F54" s="11">
        <v>1</v>
      </c>
      <c r="G54" s="153"/>
      <c r="H54" s="146"/>
    </row>
    <row r="55" spans="1:8" s="17" customFormat="1" ht="25" x14ac:dyDescent="0.25">
      <c r="A55" s="136" t="s">
        <v>165</v>
      </c>
      <c r="B55" s="121"/>
      <c r="C55" s="133" t="s">
        <v>188</v>
      </c>
      <c r="D55" s="150">
        <v>10.4</v>
      </c>
      <c r="E55" s="11" t="s">
        <v>13</v>
      </c>
      <c r="F55" s="11">
        <v>1</v>
      </c>
      <c r="G55" s="153"/>
      <c r="H55" s="146"/>
    </row>
    <row r="56" spans="1:8" s="17" customFormat="1" ht="25" x14ac:dyDescent="0.25">
      <c r="A56" s="136" t="s">
        <v>166</v>
      </c>
      <c r="B56" s="121"/>
      <c r="C56" s="133" t="s">
        <v>188</v>
      </c>
      <c r="D56" s="150">
        <v>20.2</v>
      </c>
      <c r="E56" s="11" t="s">
        <v>13</v>
      </c>
      <c r="F56" s="11">
        <v>1</v>
      </c>
      <c r="G56" s="153"/>
      <c r="H56" s="146"/>
    </row>
    <row r="57" spans="1:8" s="17" customFormat="1" ht="12.5" x14ac:dyDescent="0.25">
      <c r="A57" s="136" t="s">
        <v>167</v>
      </c>
      <c r="B57" s="121"/>
      <c r="C57" s="122" t="s">
        <v>94</v>
      </c>
      <c r="D57" s="150">
        <v>20.2</v>
      </c>
      <c r="E57" s="11" t="s">
        <v>47</v>
      </c>
      <c r="F57" s="11">
        <v>2</v>
      </c>
      <c r="G57" s="153"/>
      <c r="H57" s="146"/>
    </row>
    <row r="58" spans="1:8" s="17" customFormat="1" ht="12.5" x14ac:dyDescent="0.25">
      <c r="A58" s="136" t="s">
        <v>168</v>
      </c>
      <c r="B58" s="121"/>
      <c r="C58" s="122" t="s">
        <v>94</v>
      </c>
      <c r="D58" s="150">
        <v>32</v>
      </c>
      <c r="E58" s="11" t="s">
        <v>47</v>
      </c>
      <c r="F58" s="11">
        <v>2</v>
      </c>
      <c r="G58" s="153"/>
      <c r="H58" s="146"/>
    </row>
    <row r="59" spans="1:8" s="17" customFormat="1" ht="25" x14ac:dyDescent="0.25">
      <c r="A59" s="136" t="s">
        <v>169</v>
      </c>
      <c r="B59" s="121"/>
      <c r="C59" s="133" t="s">
        <v>188</v>
      </c>
      <c r="D59" s="150">
        <v>39.4</v>
      </c>
      <c r="E59" s="11" t="s">
        <v>13</v>
      </c>
      <c r="F59" s="11">
        <v>1</v>
      </c>
      <c r="G59" s="153"/>
      <c r="H59" s="146"/>
    </row>
    <row r="60" spans="1:8" s="17" customFormat="1" ht="25" x14ac:dyDescent="0.25">
      <c r="A60" s="136" t="s">
        <v>170</v>
      </c>
      <c r="B60" s="121"/>
      <c r="C60" s="133" t="s">
        <v>188</v>
      </c>
      <c r="D60" s="150">
        <v>45.3</v>
      </c>
      <c r="E60" s="11" t="s">
        <v>13</v>
      </c>
      <c r="F60" s="11">
        <v>1</v>
      </c>
      <c r="G60" s="153"/>
      <c r="H60" s="146"/>
    </row>
    <row r="61" spans="1:8" s="17" customFormat="1" ht="14.25" customHeight="1" x14ac:dyDescent="0.3">
      <c r="A61" s="135" t="s">
        <v>109</v>
      </c>
      <c r="B61" s="121"/>
      <c r="C61" s="132" t="s">
        <v>171</v>
      </c>
      <c r="D61" s="150"/>
      <c r="E61" s="11"/>
      <c r="F61" s="11"/>
      <c r="G61" s="153"/>
      <c r="H61" s="146"/>
    </row>
    <row r="62" spans="1:8" s="17" customFormat="1" ht="12.5" x14ac:dyDescent="0.25">
      <c r="A62" s="136" t="s">
        <v>172</v>
      </c>
      <c r="B62" s="121"/>
      <c r="C62" s="122" t="s">
        <v>94</v>
      </c>
      <c r="D62" s="150">
        <v>11.5</v>
      </c>
      <c r="E62" s="11" t="s">
        <v>47</v>
      </c>
      <c r="F62" s="11">
        <v>2</v>
      </c>
      <c r="G62" s="153"/>
      <c r="H62" s="146"/>
    </row>
    <row r="63" spans="1:8" s="17" customFormat="1" ht="25" x14ac:dyDescent="0.25">
      <c r="A63" s="136" t="s">
        <v>173</v>
      </c>
      <c r="B63" s="121"/>
      <c r="C63" s="133" t="s">
        <v>188</v>
      </c>
      <c r="D63" s="150">
        <v>12.3</v>
      </c>
      <c r="E63" s="11" t="s">
        <v>13</v>
      </c>
      <c r="F63" s="11">
        <v>1</v>
      </c>
      <c r="G63" s="153"/>
      <c r="H63" s="146"/>
    </row>
    <row r="64" spans="1:8" s="17" customFormat="1" ht="25" x14ac:dyDescent="0.25">
      <c r="A64" s="136" t="s">
        <v>174</v>
      </c>
      <c r="B64" s="121"/>
      <c r="C64" s="133" t="s">
        <v>188</v>
      </c>
      <c r="D64" s="150">
        <v>22.4</v>
      </c>
      <c r="E64" s="11" t="s">
        <v>13</v>
      </c>
      <c r="F64" s="11">
        <v>1</v>
      </c>
      <c r="G64" s="153"/>
      <c r="H64" s="146"/>
    </row>
    <row r="65" spans="1:8" s="17" customFormat="1" ht="25" x14ac:dyDescent="0.25">
      <c r="A65" s="136" t="s">
        <v>175</v>
      </c>
      <c r="B65" s="121"/>
      <c r="C65" s="133" t="s">
        <v>188</v>
      </c>
      <c r="D65" s="150">
        <v>30.1</v>
      </c>
      <c r="E65" s="11" t="s">
        <v>13</v>
      </c>
      <c r="F65" s="11">
        <v>1</v>
      </c>
      <c r="G65" s="153"/>
      <c r="H65" s="146"/>
    </row>
    <row r="66" spans="1:8" s="17" customFormat="1" ht="12.5" x14ac:dyDescent="0.25">
      <c r="A66" s="136" t="s">
        <v>176</v>
      </c>
      <c r="B66" s="121"/>
      <c r="C66" s="122" t="s">
        <v>94</v>
      </c>
      <c r="D66" s="150">
        <v>40.6</v>
      </c>
      <c r="E66" s="11" t="s">
        <v>47</v>
      </c>
      <c r="F66" s="11">
        <v>2</v>
      </c>
      <c r="G66" s="153"/>
      <c r="H66" s="146"/>
    </row>
    <row r="67" spans="1:8" s="17" customFormat="1" ht="14.25" customHeight="1" x14ac:dyDescent="0.3">
      <c r="A67" s="163" t="s">
        <v>110</v>
      </c>
      <c r="B67" s="164"/>
      <c r="C67" s="165" t="s">
        <v>177</v>
      </c>
      <c r="D67" s="150"/>
      <c r="E67" s="11"/>
      <c r="F67" s="11"/>
      <c r="G67" s="153"/>
      <c r="H67" s="146"/>
    </row>
    <row r="68" spans="1:8" s="17" customFormat="1" ht="14.25" customHeight="1" x14ac:dyDescent="0.3">
      <c r="A68" s="135" t="s">
        <v>111</v>
      </c>
      <c r="B68" s="121"/>
      <c r="C68" s="132" t="s">
        <v>178</v>
      </c>
      <c r="D68" s="150"/>
      <c r="E68" s="11"/>
      <c r="F68" s="11"/>
      <c r="G68" s="153"/>
      <c r="H68" s="146"/>
    </row>
    <row r="69" spans="1:8" s="17" customFormat="1" ht="14.25" customHeight="1" x14ac:dyDescent="0.25">
      <c r="A69" s="136" t="s">
        <v>180</v>
      </c>
      <c r="B69" s="121"/>
      <c r="C69" s="122" t="s">
        <v>94</v>
      </c>
      <c r="D69" s="150">
        <v>0.2</v>
      </c>
      <c r="E69" s="11" t="s">
        <v>47</v>
      </c>
      <c r="F69" s="11">
        <v>2</v>
      </c>
      <c r="G69" s="153"/>
      <c r="H69" s="146"/>
    </row>
    <row r="70" spans="1:8" s="17" customFormat="1" ht="14.25" customHeight="1" x14ac:dyDescent="0.25">
      <c r="A70" s="136" t="s">
        <v>181</v>
      </c>
      <c r="B70" s="121"/>
      <c r="C70" s="122" t="s">
        <v>94</v>
      </c>
      <c r="D70" s="150">
        <v>4.4000000000000004</v>
      </c>
      <c r="E70" s="11" t="s">
        <v>47</v>
      </c>
      <c r="F70" s="11">
        <v>2</v>
      </c>
      <c r="G70" s="153"/>
      <c r="H70" s="146"/>
    </row>
    <row r="71" spans="1:8" s="17" customFormat="1" ht="14.25" customHeight="1" x14ac:dyDescent="0.25">
      <c r="A71" s="136" t="s">
        <v>182</v>
      </c>
      <c r="B71" s="121"/>
      <c r="C71" s="122" t="s">
        <v>94</v>
      </c>
      <c r="D71" s="150">
        <v>13.7</v>
      </c>
      <c r="E71" s="11" t="s">
        <v>47</v>
      </c>
      <c r="F71" s="11">
        <v>2</v>
      </c>
      <c r="G71" s="153"/>
      <c r="H71" s="146"/>
    </row>
    <row r="72" spans="1:8" s="17" customFormat="1" ht="14.25" customHeight="1" x14ac:dyDescent="0.25">
      <c r="A72" s="136" t="s">
        <v>183</v>
      </c>
      <c r="B72" s="121"/>
      <c r="C72" s="122" t="s">
        <v>179</v>
      </c>
      <c r="D72" s="150">
        <v>17.399999999999999</v>
      </c>
      <c r="E72" s="11" t="s">
        <v>212</v>
      </c>
      <c r="F72" s="11">
        <v>0.5</v>
      </c>
      <c r="G72" s="153"/>
      <c r="H72" s="146"/>
    </row>
    <row r="73" spans="1:8" s="17" customFormat="1" ht="14.25" customHeight="1" x14ac:dyDescent="0.25">
      <c r="A73" s="136" t="s">
        <v>184</v>
      </c>
      <c r="B73" s="121"/>
      <c r="C73" s="122" t="s">
        <v>189</v>
      </c>
      <c r="D73" s="150">
        <v>22.5</v>
      </c>
      <c r="E73" s="11" t="s">
        <v>13</v>
      </c>
      <c r="F73" s="11">
        <v>1</v>
      </c>
      <c r="G73" s="153"/>
      <c r="H73" s="146"/>
    </row>
    <row r="74" spans="1:8" s="17" customFormat="1" ht="14.25" customHeight="1" x14ac:dyDescent="0.25">
      <c r="A74" s="136" t="s">
        <v>185</v>
      </c>
      <c r="B74" s="121"/>
      <c r="C74" s="122" t="s">
        <v>94</v>
      </c>
      <c r="D74" s="150">
        <v>22.5</v>
      </c>
      <c r="E74" s="11" t="s">
        <v>47</v>
      </c>
      <c r="F74" s="11">
        <v>2</v>
      </c>
      <c r="G74" s="153"/>
      <c r="H74" s="146"/>
    </row>
    <row r="75" spans="1:8" s="17" customFormat="1" ht="14.25" customHeight="1" x14ac:dyDescent="0.25">
      <c r="A75" s="136" t="s">
        <v>186</v>
      </c>
      <c r="B75" s="121"/>
      <c r="C75" s="122" t="s">
        <v>241</v>
      </c>
      <c r="D75" s="150">
        <v>41.2</v>
      </c>
      <c r="E75" s="11" t="s">
        <v>212</v>
      </c>
      <c r="F75" s="11">
        <v>1</v>
      </c>
      <c r="G75" s="153"/>
      <c r="H75" s="146"/>
    </row>
    <row r="76" spans="1:8" s="17" customFormat="1" ht="25" x14ac:dyDescent="0.25">
      <c r="A76" s="136" t="s">
        <v>187</v>
      </c>
      <c r="B76" s="121"/>
      <c r="C76" s="133" t="s">
        <v>188</v>
      </c>
      <c r="D76" s="150">
        <v>42.1</v>
      </c>
      <c r="E76" s="11" t="s">
        <v>13</v>
      </c>
      <c r="F76" s="11">
        <v>1</v>
      </c>
      <c r="G76" s="153"/>
      <c r="H76" s="146"/>
    </row>
    <row r="77" spans="1:8" s="17" customFormat="1" ht="14.25" customHeight="1" x14ac:dyDescent="0.25">
      <c r="A77" s="136" t="s">
        <v>195</v>
      </c>
      <c r="B77" s="121"/>
      <c r="C77" s="122" t="s">
        <v>94</v>
      </c>
      <c r="D77" s="150">
        <v>55.7</v>
      </c>
      <c r="E77" s="11" t="s">
        <v>47</v>
      </c>
      <c r="F77" s="11">
        <v>2</v>
      </c>
      <c r="G77" s="153"/>
      <c r="H77" s="146"/>
    </row>
    <row r="78" spans="1:8" s="17" customFormat="1" ht="14.25" customHeight="1" x14ac:dyDescent="0.3">
      <c r="A78" s="135" t="s">
        <v>112</v>
      </c>
      <c r="B78" s="121"/>
      <c r="C78" s="132" t="s">
        <v>190</v>
      </c>
      <c r="D78" s="150"/>
      <c r="E78" s="11"/>
      <c r="F78" s="11"/>
      <c r="G78" s="153"/>
      <c r="H78" s="146"/>
    </row>
    <row r="79" spans="1:8" s="17" customFormat="1" ht="14.25" customHeight="1" x14ac:dyDescent="0.25">
      <c r="A79" s="136" t="s">
        <v>191</v>
      </c>
      <c r="B79" s="121"/>
      <c r="C79" s="122" t="s">
        <v>133</v>
      </c>
      <c r="D79" s="150">
        <v>0</v>
      </c>
      <c r="E79" s="11" t="s">
        <v>13</v>
      </c>
      <c r="F79" s="11">
        <v>1</v>
      </c>
      <c r="G79" s="153"/>
      <c r="H79" s="146"/>
    </row>
    <row r="80" spans="1:8" s="17" customFormat="1" ht="14.25" customHeight="1" x14ac:dyDescent="0.25">
      <c r="A80" s="136" t="s">
        <v>192</v>
      </c>
      <c r="B80" s="121"/>
      <c r="C80" s="122" t="s">
        <v>189</v>
      </c>
      <c r="D80" s="150">
        <v>24.4</v>
      </c>
      <c r="E80" s="11" t="s">
        <v>13</v>
      </c>
      <c r="F80" s="11">
        <v>1</v>
      </c>
      <c r="G80" s="153"/>
      <c r="H80" s="146"/>
    </row>
    <row r="81" spans="1:8" s="17" customFormat="1" ht="14.25" customHeight="1" x14ac:dyDescent="0.25">
      <c r="A81" s="136" t="s">
        <v>193</v>
      </c>
      <c r="B81" s="121"/>
      <c r="C81" s="122" t="s">
        <v>94</v>
      </c>
      <c r="D81" s="150">
        <v>24.4</v>
      </c>
      <c r="E81" s="11" t="s">
        <v>47</v>
      </c>
      <c r="F81" s="11">
        <v>2</v>
      </c>
      <c r="G81" s="153"/>
      <c r="H81" s="146"/>
    </row>
    <row r="82" spans="1:8" s="17" customFormat="1" ht="14.25" customHeight="1" x14ac:dyDescent="0.25">
      <c r="A82" s="136" t="s">
        <v>194</v>
      </c>
      <c r="B82" s="121"/>
      <c r="C82" s="122" t="s">
        <v>94</v>
      </c>
      <c r="D82" s="150">
        <v>32</v>
      </c>
      <c r="E82" s="11" t="s">
        <v>47</v>
      </c>
      <c r="F82" s="11">
        <v>2</v>
      </c>
      <c r="G82" s="153"/>
      <c r="H82" s="146"/>
    </row>
    <row r="83" spans="1:8" s="17" customFormat="1" ht="14.25" customHeight="1" x14ac:dyDescent="0.3">
      <c r="A83" s="135" t="s">
        <v>113</v>
      </c>
      <c r="B83" s="121"/>
      <c r="C83" s="132" t="s">
        <v>196</v>
      </c>
      <c r="D83" s="150"/>
      <c r="E83" s="11"/>
      <c r="F83" s="11"/>
      <c r="G83" s="153"/>
      <c r="H83" s="146"/>
    </row>
    <row r="84" spans="1:8" s="17" customFormat="1" ht="14.25" customHeight="1" x14ac:dyDescent="0.25">
      <c r="A84" s="136" t="s">
        <v>197</v>
      </c>
      <c r="B84" s="121"/>
      <c r="C84" s="122" t="s">
        <v>94</v>
      </c>
      <c r="D84" s="150">
        <v>2.4</v>
      </c>
      <c r="E84" s="11" t="s">
        <v>47</v>
      </c>
      <c r="F84" s="11">
        <v>2</v>
      </c>
      <c r="G84" s="153"/>
      <c r="H84" s="146"/>
    </row>
    <row r="85" spans="1:8" s="17" customFormat="1" ht="14.25" customHeight="1" x14ac:dyDescent="0.25">
      <c r="A85" s="136" t="s">
        <v>198</v>
      </c>
      <c r="B85" s="121"/>
      <c r="C85" s="122" t="s">
        <v>94</v>
      </c>
      <c r="D85" s="150">
        <v>10.3</v>
      </c>
      <c r="E85" s="11" t="s">
        <v>47</v>
      </c>
      <c r="F85" s="11">
        <v>2</v>
      </c>
      <c r="G85" s="153"/>
      <c r="H85" s="146"/>
    </row>
    <row r="86" spans="1:8" s="17" customFormat="1" ht="14.25" customHeight="1" x14ac:dyDescent="0.25">
      <c r="A86" s="136" t="s">
        <v>199</v>
      </c>
      <c r="B86" s="121"/>
      <c r="C86" s="122" t="s">
        <v>94</v>
      </c>
      <c r="D86" s="150">
        <v>21</v>
      </c>
      <c r="E86" s="11" t="s">
        <v>47</v>
      </c>
      <c r="F86" s="11">
        <v>2</v>
      </c>
      <c r="G86" s="153"/>
      <c r="H86" s="146"/>
    </row>
    <row r="87" spans="1:8" s="17" customFormat="1" ht="14.25" customHeight="1" x14ac:dyDescent="0.3">
      <c r="A87" s="135" t="s">
        <v>114</v>
      </c>
      <c r="B87" s="121"/>
      <c r="C87" s="132" t="s">
        <v>200</v>
      </c>
      <c r="D87" s="150"/>
      <c r="E87" s="11"/>
      <c r="F87" s="11"/>
      <c r="G87" s="153"/>
      <c r="H87" s="146"/>
    </row>
    <row r="88" spans="1:8" s="17" customFormat="1" ht="14.25" customHeight="1" x14ac:dyDescent="0.25">
      <c r="A88" s="136" t="s">
        <v>203</v>
      </c>
      <c r="B88" s="121"/>
      <c r="C88" s="122" t="s">
        <v>201</v>
      </c>
      <c r="D88" s="150">
        <v>2.6</v>
      </c>
      <c r="E88" s="11" t="s">
        <v>13</v>
      </c>
      <c r="F88" s="11">
        <v>1</v>
      </c>
      <c r="G88" s="153"/>
      <c r="H88" s="146"/>
    </row>
    <row r="89" spans="1:8" s="17" customFormat="1" ht="14.25" customHeight="1" x14ac:dyDescent="0.25">
      <c r="A89" s="136" t="s">
        <v>204</v>
      </c>
      <c r="B89" s="121"/>
      <c r="C89" s="122" t="s">
        <v>94</v>
      </c>
      <c r="D89" s="150">
        <v>11.5</v>
      </c>
      <c r="E89" s="11" t="s">
        <v>47</v>
      </c>
      <c r="F89" s="11">
        <v>2</v>
      </c>
      <c r="G89" s="153"/>
      <c r="H89" s="146"/>
    </row>
    <row r="90" spans="1:8" s="17" customFormat="1" ht="14.25" customHeight="1" x14ac:dyDescent="0.25">
      <c r="A90" s="136" t="s">
        <v>205</v>
      </c>
      <c r="B90" s="121"/>
      <c r="C90" s="122" t="s">
        <v>94</v>
      </c>
      <c r="D90" s="150">
        <v>25.1</v>
      </c>
      <c r="E90" s="11" t="s">
        <v>47</v>
      </c>
      <c r="F90" s="11">
        <v>2</v>
      </c>
      <c r="G90" s="153"/>
      <c r="H90" s="146"/>
    </row>
    <row r="91" spans="1:8" s="17" customFormat="1" ht="14.25" customHeight="1" x14ac:dyDescent="0.25">
      <c r="A91" s="136" t="s">
        <v>206</v>
      </c>
      <c r="B91" s="121"/>
      <c r="C91" s="122" t="s">
        <v>94</v>
      </c>
      <c r="D91" s="150">
        <v>27.7</v>
      </c>
      <c r="E91" s="11" t="s">
        <v>47</v>
      </c>
      <c r="F91" s="11">
        <v>2</v>
      </c>
      <c r="G91" s="153"/>
      <c r="H91" s="146"/>
    </row>
    <row r="92" spans="1:8" s="17" customFormat="1" ht="14.25" customHeight="1" x14ac:dyDescent="0.25">
      <c r="A92" s="136" t="s">
        <v>207</v>
      </c>
      <c r="B92" s="121"/>
      <c r="C92" s="122" t="s">
        <v>94</v>
      </c>
      <c r="D92" s="150">
        <v>40.700000000000003</v>
      </c>
      <c r="E92" s="11" t="s">
        <v>47</v>
      </c>
      <c r="F92" s="11">
        <v>2</v>
      </c>
      <c r="G92" s="153"/>
      <c r="H92" s="146"/>
    </row>
    <row r="93" spans="1:8" s="17" customFormat="1" ht="25" x14ac:dyDescent="0.25">
      <c r="A93" s="136" t="s">
        <v>208</v>
      </c>
      <c r="B93" s="121"/>
      <c r="C93" s="133" t="s">
        <v>202</v>
      </c>
      <c r="D93" s="150">
        <v>48.9</v>
      </c>
      <c r="E93" s="11" t="s">
        <v>13</v>
      </c>
      <c r="F93" s="11">
        <v>1</v>
      </c>
      <c r="G93" s="153"/>
      <c r="H93" s="146"/>
    </row>
    <row r="94" spans="1:8" s="17" customFormat="1" ht="14.25" customHeight="1" x14ac:dyDescent="0.3">
      <c r="A94" s="135" t="s">
        <v>115</v>
      </c>
      <c r="B94" s="121"/>
      <c r="C94" s="132" t="s">
        <v>209</v>
      </c>
      <c r="D94" s="150"/>
      <c r="E94" s="11"/>
      <c r="F94" s="11"/>
      <c r="G94" s="153"/>
      <c r="H94" s="146"/>
    </row>
    <row r="95" spans="1:8" s="17" customFormat="1" ht="14.25" customHeight="1" x14ac:dyDescent="0.25">
      <c r="A95" s="136" t="s">
        <v>210</v>
      </c>
      <c r="B95" s="121"/>
      <c r="C95" s="122" t="s">
        <v>133</v>
      </c>
      <c r="D95" s="150">
        <v>0.2</v>
      </c>
      <c r="E95" s="11" t="s">
        <v>13</v>
      </c>
      <c r="F95" s="11">
        <v>1</v>
      </c>
      <c r="G95" s="153"/>
      <c r="H95" s="146"/>
    </row>
    <row r="96" spans="1:8" s="17" customFormat="1" ht="14.25" customHeight="1" x14ac:dyDescent="0.3">
      <c r="A96" s="135" t="s">
        <v>116</v>
      </c>
      <c r="B96" s="121"/>
      <c r="C96" s="132" t="s">
        <v>211</v>
      </c>
      <c r="D96" s="150"/>
      <c r="E96" s="11"/>
      <c r="F96" s="11"/>
      <c r="G96" s="153"/>
      <c r="H96" s="146"/>
    </row>
    <row r="97" spans="1:8" s="17" customFormat="1" ht="14.25" customHeight="1" x14ac:dyDescent="0.25">
      <c r="A97" s="136" t="s">
        <v>214</v>
      </c>
      <c r="B97" s="121"/>
      <c r="C97" s="122" t="s">
        <v>94</v>
      </c>
      <c r="D97" s="171" t="s">
        <v>213</v>
      </c>
      <c r="E97" s="11" t="s">
        <v>47</v>
      </c>
      <c r="F97" s="11">
        <v>23.3</v>
      </c>
      <c r="G97" s="153"/>
      <c r="H97" s="146"/>
    </row>
    <row r="98" spans="1:8" s="17" customFormat="1" ht="14.25" customHeight="1" x14ac:dyDescent="0.3">
      <c r="A98" s="135" t="s">
        <v>117</v>
      </c>
      <c r="B98" s="121"/>
      <c r="C98" s="132" t="s">
        <v>215</v>
      </c>
      <c r="D98" s="150"/>
      <c r="E98" s="11"/>
      <c r="F98" s="11"/>
      <c r="G98" s="153"/>
      <c r="H98" s="146"/>
    </row>
    <row r="99" spans="1:8" s="17" customFormat="1" ht="14.25" customHeight="1" x14ac:dyDescent="0.25">
      <c r="A99" s="136" t="s">
        <v>217</v>
      </c>
      <c r="B99" s="121"/>
      <c r="C99" s="122" t="s">
        <v>94</v>
      </c>
      <c r="D99" s="171" t="s">
        <v>216</v>
      </c>
      <c r="E99" s="11" t="s">
        <v>47</v>
      </c>
      <c r="F99" s="11">
        <v>38</v>
      </c>
      <c r="G99" s="153"/>
      <c r="H99" s="146"/>
    </row>
    <row r="100" spans="1:8" s="17" customFormat="1" ht="14.25" customHeight="1" x14ac:dyDescent="0.25">
      <c r="A100" s="136"/>
      <c r="B100" s="121"/>
      <c r="C100" s="122"/>
      <c r="D100" s="171"/>
      <c r="E100" s="11"/>
      <c r="F100" s="11"/>
      <c r="G100" s="153"/>
      <c r="H100" s="146"/>
    </row>
    <row r="101" spans="1:8" s="119" customFormat="1" ht="13" x14ac:dyDescent="0.25">
      <c r="A101" s="135" t="s">
        <v>28</v>
      </c>
      <c r="B101" s="93"/>
      <c r="C101" s="23" t="s">
        <v>40</v>
      </c>
      <c r="D101" s="23"/>
      <c r="E101" s="123"/>
      <c r="F101" s="123"/>
      <c r="G101" s="154"/>
      <c r="H101" s="152"/>
    </row>
    <row r="102" spans="1:8" s="119" customFormat="1" ht="25" x14ac:dyDescent="0.25">
      <c r="A102" s="178" t="s">
        <v>88</v>
      </c>
      <c r="B102" s="93"/>
      <c r="C102" s="176" t="s">
        <v>269</v>
      </c>
      <c r="D102" s="23"/>
      <c r="E102" s="177" t="s">
        <v>13</v>
      </c>
      <c r="F102" s="177">
        <v>1</v>
      </c>
      <c r="G102" s="154"/>
      <c r="H102" s="152"/>
    </row>
    <row r="103" spans="1:8" s="119" customFormat="1" ht="25" x14ac:dyDescent="0.25">
      <c r="A103" s="178" t="s">
        <v>89</v>
      </c>
      <c r="B103" s="93"/>
      <c r="C103" s="176" t="s">
        <v>270</v>
      </c>
      <c r="D103" s="23"/>
      <c r="E103" s="177" t="s">
        <v>13</v>
      </c>
      <c r="F103" s="177">
        <v>1</v>
      </c>
      <c r="G103" s="154"/>
      <c r="H103" s="152"/>
    </row>
    <row r="104" spans="1:8" s="17" customFormat="1" ht="25" x14ac:dyDescent="0.25">
      <c r="A104" s="178" t="s">
        <v>90</v>
      </c>
      <c r="B104" s="75"/>
      <c r="C104" s="10" t="s">
        <v>95</v>
      </c>
      <c r="D104" s="10"/>
      <c r="E104" s="11" t="s">
        <v>13</v>
      </c>
      <c r="F104" s="11">
        <v>1</v>
      </c>
      <c r="G104" s="155"/>
      <c r="H104" s="146">
        <f t="shared" ref="H104:H114" si="0">F104*G104</f>
        <v>0</v>
      </c>
    </row>
    <row r="105" spans="1:8" s="17" customFormat="1" ht="25" x14ac:dyDescent="0.25">
      <c r="A105" s="178" t="s">
        <v>91</v>
      </c>
      <c r="B105" s="75"/>
      <c r="C105" s="10" t="s">
        <v>96</v>
      </c>
      <c r="D105" s="10"/>
      <c r="E105" s="11" t="s">
        <v>13</v>
      </c>
      <c r="F105" s="11">
        <v>1</v>
      </c>
      <c r="G105" s="155"/>
      <c r="H105" s="146">
        <f t="shared" si="0"/>
        <v>0</v>
      </c>
    </row>
    <row r="106" spans="1:8" s="17" customFormat="1" ht="25" x14ac:dyDescent="0.25">
      <c r="A106" s="178" t="s">
        <v>272</v>
      </c>
      <c r="B106" s="75"/>
      <c r="C106" s="10" t="s">
        <v>97</v>
      </c>
      <c r="D106" s="10"/>
      <c r="E106" s="11" t="s">
        <v>13</v>
      </c>
      <c r="F106" s="11">
        <v>1</v>
      </c>
      <c r="G106" s="155"/>
      <c r="H106" s="146">
        <f t="shared" si="0"/>
        <v>0</v>
      </c>
    </row>
    <row r="107" spans="1:8" s="17" customFormat="1" ht="25" x14ac:dyDescent="0.25">
      <c r="A107" s="178" t="s">
        <v>273</v>
      </c>
      <c r="B107" s="75"/>
      <c r="C107" s="176" t="s">
        <v>271</v>
      </c>
      <c r="D107" s="10"/>
      <c r="E107" s="177" t="s">
        <v>13</v>
      </c>
      <c r="F107" s="11">
        <v>1</v>
      </c>
      <c r="G107" s="155"/>
      <c r="H107" s="146"/>
    </row>
    <row r="108" spans="1:8" s="17" customFormat="1" ht="12.5" x14ac:dyDescent="0.25">
      <c r="A108" s="178" t="s">
        <v>277</v>
      </c>
      <c r="B108" s="75"/>
      <c r="C108" s="10" t="s">
        <v>83</v>
      </c>
      <c r="D108" s="10"/>
      <c r="E108" s="11" t="s">
        <v>13</v>
      </c>
      <c r="F108" s="11">
        <v>12</v>
      </c>
      <c r="G108" s="155"/>
      <c r="H108" s="146">
        <f t="shared" si="0"/>
        <v>0</v>
      </c>
    </row>
    <row r="109" spans="1:8" s="17" customFormat="1" ht="12.5" x14ac:dyDescent="0.25">
      <c r="A109" s="136"/>
      <c r="B109" s="75"/>
      <c r="C109" s="10"/>
      <c r="D109" s="10"/>
      <c r="E109" s="11"/>
      <c r="F109" s="11"/>
      <c r="G109" s="155"/>
      <c r="H109" s="146">
        <f t="shared" si="0"/>
        <v>0</v>
      </c>
    </row>
    <row r="110" spans="1:8" s="119" customFormat="1" ht="13" x14ac:dyDescent="0.25">
      <c r="A110" s="135" t="s">
        <v>118</v>
      </c>
      <c r="B110" s="93"/>
      <c r="C110" s="23" t="s">
        <v>248</v>
      </c>
      <c r="D110" s="23"/>
      <c r="E110" s="123"/>
      <c r="F110" s="123"/>
      <c r="G110" s="154"/>
      <c r="H110" s="152">
        <f t="shared" si="0"/>
        <v>0</v>
      </c>
    </row>
    <row r="111" spans="1:8" s="119" customFormat="1" ht="25" x14ac:dyDescent="0.25">
      <c r="A111" s="136" t="s">
        <v>119</v>
      </c>
      <c r="B111" s="93"/>
      <c r="C111" s="176" t="s">
        <v>274</v>
      </c>
      <c r="D111" s="23"/>
      <c r="E111" s="172" t="s">
        <v>242</v>
      </c>
      <c r="F111" s="123"/>
      <c r="G111" s="154"/>
      <c r="H111" s="152"/>
    </row>
    <row r="112" spans="1:8" s="17" customFormat="1" ht="25" x14ac:dyDescent="0.25">
      <c r="A112" s="136" t="s">
        <v>120</v>
      </c>
      <c r="B112" s="75"/>
      <c r="C112" s="176" t="s">
        <v>275</v>
      </c>
      <c r="D112" s="10"/>
      <c r="E112" s="11" t="s">
        <v>47</v>
      </c>
      <c r="F112" s="11">
        <v>600</v>
      </c>
      <c r="G112" s="155"/>
      <c r="H112" s="146">
        <f t="shared" si="0"/>
        <v>0</v>
      </c>
    </row>
    <row r="113" spans="1:8" s="17" customFormat="1" ht="25" x14ac:dyDescent="0.25">
      <c r="A113" s="136" t="s">
        <v>121</v>
      </c>
      <c r="B113" s="75"/>
      <c r="C113" s="176" t="s">
        <v>276</v>
      </c>
      <c r="D113" s="10"/>
      <c r="E113" s="11" t="s">
        <v>74</v>
      </c>
      <c r="F113" s="11">
        <v>12</v>
      </c>
      <c r="G113" s="155"/>
      <c r="H113" s="146"/>
    </row>
    <row r="114" spans="1:8" s="17" customFormat="1" ht="25.5" thickBot="1" x14ac:dyDescent="0.3">
      <c r="A114" s="136" t="s">
        <v>122</v>
      </c>
      <c r="B114" s="75"/>
      <c r="C114" s="176" t="s">
        <v>262</v>
      </c>
      <c r="D114" s="10"/>
      <c r="E114" s="172" t="s">
        <v>242</v>
      </c>
      <c r="F114" s="11"/>
      <c r="G114" s="155"/>
      <c r="H114" s="146">
        <f t="shared" si="0"/>
        <v>0</v>
      </c>
    </row>
    <row r="115" spans="1:8" s="17" customFormat="1" ht="13" thickBot="1" x14ac:dyDescent="0.3">
      <c r="A115" s="137"/>
      <c r="B115" s="124"/>
      <c r="C115" s="184" t="str">
        <f>+CONCATENATE("I alt overføres til ",A8," ",A9," på side 1")</f>
        <v>I alt overføres til Pos. 3. på side 1</v>
      </c>
      <c r="D115" s="185"/>
      <c r="E115" s="185"/>
      <c r="F115" s="185"/>
      <c r="G115" s="186"/>
      <c r="H115" s="147">
        <f>SUM(H9:H114)</f>
        <v>0</v>
      </c>
    </row>
    <row r="116" spans="1:8" s="17" customFormat="1" ht="13" thickTop="1" x14ac:dyDescent="0.25">
      <c r="A116" s="138"/>
      <c r="B116" s="35"/>
      <c r="C116" s="15"/>
      <c r="D116" s="15"/>
      <c r="E116" s="16"/>
      <c r="F116" s="16"/>
      <c r="G116" s="41"/>
      <c r="H116" s="47"/>
    </row>
    <row r="117" spans="1:8" s="17" customFormat="1" ht="12.5" x14ac:dyDescent="0.25">
      <c r="A117" s="138"/>
      <c r="B117" s="35"/>
      <c r="C117" s="15"/>
      <c r="D117" s="15"/>
      <c r="E117" s="16"/>
      <c r="F117" s="16"/>
      <c r="G117" s="41"/>
      <c r="H117" s="47"/>
    </row>
    <row r="118" spans="1:8" s="17" customFormat="1" ht="12.5" x14ac:dyDescent="0.25">
      <c r="A118" s="138"/>
      <c r="B118" s="35"/>
      <c r="C118" s="15"/>
      <c r="D118" s="15"/>
      <c r="E118" s="16"/>
      <c r="F118" s="16"/>
      <c r="G118" s="41"/>
      <c r="H118" s="47"/>
    </row>
    <row r="119" spans="1:8" s="17" customFormat="1" ht="12.5" x14ac:dyDescent="0.25">
      <c r="A119" s="138"/>
      <c r="B119" s="35"/>
      <c r="C119" s="15"/>
      <c r="D119" s="15"/>
      <c r="E119" s="16"/>
      <c r="F119" s="16"/>
      <c r="G119" s="41"/>
      <c r="H119" s="47"/>
    </row>
    <row r="120" spans="1:8" s="17" customFormat="1" ht="12.5" x14ac:dyDescent="0.25">
      <c r="A120" s="138"/>
      <c r="B120" s="35"/>
      <c r="C120" s="15"/>
      <c r="D120" s="15"/>
      <c r="E120" s="16"/>
      <c r="F120" s="16"/>
      <c r="G120" s="41"/>
      <c r="H120" s="47"/>
    </row>
    <row r="121" spans="1:8" s="17" customFormat="1" ht="12.5" x14ac:dyDescent="0.25">
      <c r="A121" s="138"/>
      <c r="B121" s="35"/>
      <c r="C121" s="15"/>
      <c r="D121" s="15"/>
      <c r="E121" s="16"/>
      <c r="F121" s="16"/>
      <c r="G121" s="41"/>
      <c r="H121" s="47"/>
    </row>
    <row r="122" spans="1:8" s="17" customFormat="1" ht="12.5" x14ac:dyDescent="0.25">
      <c r="A122" s="138"/>
      <c r="B122" s="35"/>
      <c r="C122" s="15"/>
      <c r="D122" s="15"/>
      <c r="E122" s="16"/>
      <c r="F122" s="16"/>
      <c r="G122" s="41"/>
      <c r="H122" s="47"/>
    </row>
    <row r="123" spans="1:8" s="17" customFormat="1" ht="12.5" x14ac:dyDescent="0.25">
      <c r="A123" s="138"/>
      <c r="B123" s="35"/>
      <c r="C123" s="15"/>
      <c r="D123" s="15"/>
      <c r="E123" s="16"/>
      <c r="F123" s="16"/>
      <c r="G123" s="41"/>
      <c r="H123" s="47"/>
    </row>
    <row r="124" spans="1:8" s="17" customFormat="1" ht="12.5" x14ac:dyDescent="0.25">
      <c r="A124" s="138"/>
      <c r="B124" s="35"/>
      <c r="C124" s="15"/>
      <c r="D124" s="15"/>
      <c r="E124" s="16"/>
      <c r="F124" s="16"/>
      <c r="G124" s="41"/>
      <c r="H124" s="47"/>
    </row>
    <row r="125" spans="1:8" s="17" customFormat="1" ht="12.5" x14ac:dyDescent="0.25">
      <c r="A125" s="138"/>
      <c r="B125" s="35"/>
      <c r="C125" s="15"/>
      <c r="D125" s="15"/>
      <c r="E125" s="16"/>
      <c r="F125" s="16"/>
      <c r="G125" s="41"/>
      <c r="H125" s="47"/>
    </row>
    <row r="126" spans="1:8" s="17" customFormat="1" ht="12.5" x14ac:dyDescent="0.25">
      <c r="A126" s="138"/>
      <c r="B126" s="35"/>
      <c r="C126" s="15"/>
      <c r="D126" s="15"/>
      <c r="E126" s="16"/>
      <c r="F126" s="16"/>
      <c r="G126" s="41"/>
      <c r="H126" s="47"/>
    </row>
    <row r="127" spans="1:8" s="17" customFormat="1" ht="12.5" x14ac:dyDescent="0.25">
      <c r="A127" s="138"/>
      <c r="B127" s="35"/>
      <c r="C127" s="15"/>
      <c r="D127" s="15"/>
      <c r="E127" s="16"/>
      <c r="F127" s="16"/>
      <c r="G127" s="41"/>
      <c r="H127" s="47"/>
    </row>
    <row r="128" spans="1:8" s="17" customFormat="1" ht="12.5" x14ac:dyDescent="0.25">
      <c r="A128" s="138"/>
      <c r="B128" s="35"/>
      <c r="C128" s="15"/>
      <c r="D128" s="15"/>
      <c r="E128" s="16"/>
      <c r="F128" s="16"/>
      <c r="G128" s="41"/>
      <c r="H128" s="47"/>
    </row>
    <row r="129" spans="1:8" s="17" customFormat="1" ht="12.5" x14ac:dyDescent="0.25">
      <c r="A129" s="138"/>
      <c r="B129" s="35"/>
      <c r="C129" s="15"/>
      <c r="D129" s="15"/>
      <c r="E129" s="16"/>
      <c r="F129" s="16"/>
      <c r="G129" s="41"/>
      <c r="H129" s="47"/>
    </row>
    <row r="130" spans="1:8" s="17" customFormat="1" ht="12.5" x14ac:dyDescent="0.25">
      <c r="A130" s="138"/>
      <c r="B130" s="35"/>
      <c r="C130" s="15"/>
      <c r="D130" s="15"/>
      <c r="E130" s="16"/>
      <c r="F130" s="16"/>
      <c r="G130" s="41"/>
      <c r="H130" s="47"/>
    </row>
    <row r="131" spans="1:8" s="17" customFormat="1" ht="12.5" x14ac:dyDescent="0.25">
      <c r="A131" s="138"/>
      <c r="B131" s="35"/>
      <c r="C131" s="15"/>
      <c r="D131" s="15"/>
      <c r="E131" s="16"/>
      <c r="F131" s="16"/>
      <c r="G131" s="41"/>
      <c r="H131" s="47"/>
    </row>
    <row r="132" spans="1:8" s="17" customFormat="1" ht="12.5" x14ac:dyDescent="0.25">
      <c r="A132" s="138"/>
      <c r="B132" s="35"/>
      <c r="C132" s="15"/>
      <c r="D132" s="15"/>
      <c r="E132" s="16"/>
      <c r="F132" s="16"/>
      <c r="G132" s="41"/>
      <c r="H132" s="47"/>
    </row>
    <row r="133" spans="1:8" s="17" customFormat="1" ht="12.5" x14ac:dyDescent="0.25">
      <c r="A133" s="138"/>
      <c r="B133" s="35"/>
      <c r="C133" s="15"/>
      <c r="D133" s="15"/>
      <c r="E133" s="16"/>
      <c r="F133" s="16"/>
      <c r="G133" s="41"/>
      <c r="H133" s="47"/>
    </row>
    <row r="134" spans="1:8" s="17" customFormat="1" ht="12.5" x14ac:dyDescent="0.25">
      <c r="A134" s="138"/>
      <c r="B134" s="35"/>
      <c r="C134" s="15"/>
      <c r="D134" s="15"/>
      <c r="E134" s="16"/>
      <c r="F134" s="16"/>
      <c r="G134" s="41"/>
      <c r="H134" s="47"/>
    </row>
    <row r="135" spans="1:8" s="17" customFormat="1" ht="12.5" x14ac:dyDescent="0.25">
      <c r="A135" s="138"/>
      <c r="B135" s="35"/>
      <c r="C135" s="15"/>
      <c r="D135" s="15"/>
      <c r="E135" s="16"/>
      <c r="F135" s="16"/>
      <c r="G135" s="41"/>
      <c r="H135" s="47"/>
    </row>
    <row r="136" spans="1:8" s="17" customFormat="1" ht="12.5" x14ac:dyDescent="0.25">
      <c r="A136" s="138"/>
      <c r="B136" s="35"/>
      <c r="C136" s="15"/>
      <c r="D136" s="15"/>
      <c r="E136" s="16"/>
      <c r="F136" s="16"/>
      <c r="G136" s="41"/>
      <c r="H136" s="47"/>
    </row>
    <row r="137" spans="1:8" s="17" customFormat="1" ht="12.5" x14ac:dyDescent="0.25">
      <c r="A137" s="138"/>
      <c r="B137" s="35"/>
      <c r="C137" s="15"/>
      <c r="D137" s="15"/>
      <c r="E137" s="16"/>
      <c r="F137" s="16"/>
      <c r="G137" s="41"/>
      <c r="H137" s="47"/>
    </row>
    <row r="138" spans="1:8" s="17" customFormat="1" ht="12.5" x14ac:dyDescent="0.25">
      <c r="A138" s="138"/>
      <c r="B138" s="35"/>
      <c r="C138" s="15"/>
      <c r="D138" s="15"/>
      <c r="E138" s="16"/>
      <c r="F138" s="16"/>
      <c r="G138" s="41"/>
      <c r="H138" s="47"/>
    </row>
    <row r="139" spans="1:8" s="17" customFormat="1" ht="12.5" x14ac:dyDescent="0.25">
      <c r="A139" s="138"/>
      <c r="B139" s="35"/>
      <c r="C139" s="15"/>
      <c r="D139" s="15"/>
      <c r="E139" s="16"/>
      <c r="F139" s="16"/>
      <c r="G139" s="41"/>
      <c r="H139" s="47"/>
    </row>
    <row r="140" spans="1:8" s="17" customFormat="1" ht="12.5" x14ac:dyDescent="0.25">
      <c r="A140" s="138"/>
      <c r="B140" s="35"/>
      <c r="C140" s="15"/>
      <c r="D140" s="15"/>
      <c r="E140" s="16"/>
      <c r="F140" s="16"/>
      <c r="G140" s="41"/>
      <c r="H140" s="47"/>
    </row>
    <row r="141" spans="1:8" s="17" customFormat="1" ht="12.5" x14ac:dyDescent="0.25">
      <c r="A141" s="138"/>
      <c r="B141" s="35"/>
      <c r="C141" s="15"/>
      <c r="D141" s="15"/>
      <c r="E141" s="16"/>
      <c r="F141" s="16"/>
      <c r="G141" s="41"/>
      <c r="H141" s="47"/>
    </row>
    <row r="142" spans="1:8" s="17" customFormat="1" ht="12.5" x14ac:dyDescent="0.25">
      <c r="A142" s="138"/>
      <c r="B142" s="35"/>
      <c r="C142" s="15"/>
      <c r="D142" s="15"/>
      <c r="E142" s="16"/>
      <c r="F142" s="16"/>
      <c r="G142" s="41"/>
      <c r="H142" s="47"/>
    </row>
    <row r="143" spans="1:8" s="17" customFormat="1" ht="12.5" x14ac:dyDescent="0.25">
      <c r="A143" s="138"/>
      <c r="B143" s="35"/>
      <c r="C143" s="15"/>
      <c r="D143" s="15"/>
      <c r="E143" s="16"/>
      <c r="F143" s="16"/>
      <c r="G143" s="41"/>
      <c r="H143" s="47"/>
    </row>
    <row r="144" spans="1:8" s="17" customFormat="1" ht="12.5" x14ac:dyDescent="0.25">
      <c r="A144" s="138"/>
      <c r="B144" s="35"/>
      <c r="C144" s="15"/>
      <c r="D144" s="15"/>
      <c r="E144" s="16"/>
      <c r="F144" s="16"/>
      <c r="G144" s="41"/>
      <c r="H144" s="47"/>
    </row>
    <row r="145" spans="1:8" s="17" customFormat="1" ht="12.5" x14ac:dyDescent="0.25">
      <c r="A145" s="138"/>
      <c r="B145" s="35"/>
      <c r="C145" s="15"/>
      <c r="D145" s="15"/>
      <c r="E145" s="16"/>
      <c r="F145" s="16"/>
      <c r="G145" s="41"/>
      <c r="H145" s="47"/>
    </row>
    <row r="146" spans="1:8" s="17" customFormat="1" ht="12.5" x14ac:dyDescent="0.25">
      <c r="A146" s="138"/>
      <c r="B146" s="35"/>
      <c r="C146" s="15"/>
      <c r="D146" s="15"/>
      <c r="E146" s="16"/>
      <c r="F146" s="16"/>
      <c r="G146" s="41"/>
      <c r="H146" s="47"/>
    </row>
    <row r="147" spans="1:8" s="17" customFormat="1" ht="12.5" x14ac:dyDescent="0.25">
      <c r="A147" s="138"/>
      <c r="B147" s="35"/>
      <c r="C147" s="15"/>
      <c r="D147" s="15"/>
      <c r="E147" s="16"/>
      <c r="F147" s="16"/>
      <c r="G147" s="41"/>
      <c r="H147" s="47"/>
    </row>
    <row r="148" spans="1:8" s="17" customFormat="1" ht="12.5" x14ac:dyDescent="0.25">
      <c r="A148" s="138"/>
      <c r="B148" s="35"/>
      <c r="C148" s="15"/>
      <c r="D148" s="15"/>
      <c r="E148" s="16"/>
      <c r="F148" s="16"/>
      <c r="G148" s="41"/>
      <c r="H148" s="47"/>
    </row>
    <row r="149" spans="1:8" s="17" customFormat="1" ht="12.5" x14ac:dyDescent="0.25">
      <c r="A149" s="138"/>
      <c r="B149" s="35"/>
      <c r="C149" s="15"/>
      <c r="D149" s="15"/>
      <c r="E149" s="16"/>
      <c r="F149" s="16"/>
      <c r="G149" s="41"/>
      <c r="H149" s="47"/>
    </row>
    <row r="150" spans="1:8" s="17" customFormat="1" ht="12.5" x14ac:dyDescent="0.25">
      <c r="A150" s="138"/>
      <c r="B150" s="35"/>
      <c r="C150" s="15"/>
      <c r="D150" s="15"/>
      <c r="E150" s="16"/>
      <c r="F150" s="16"/>
      <c r="G150" s="41"/>
      <c r="H150" s="47"/>
    </row>
    <row r="151" spans="1:8" s="17" customFormat="1" ht="12.5" x14ac:dyDescent="0.25">
      <c r="A151" s="138"/>
      <c r="B151" s="35"/>
      <c r="C151" s="15"/>
      <c r="D151" s="15"/>
      <c r="E151" s="16"/>
      <c r="F151" s="16"/>
      <c r="G151" s="41"/>
      <c r="H151" s="47"/>
    </row>
    <row r="152" spans="1:8" s="17" customFormat="1" ht="12.5" x14ac:dyDescent="0.25">
      <c r="A152" s="138"/>
      <c r="B152" s="35"/>
      <c r="C152" s="15"/>
      <c r="D152" s="15"/>
      <c r="E152" s="16"/>
      <c r="F152" s="16"/>
      <c r="G152" s="41"/>
      <c r="H152" s="47"/>
    </row>
    <row r="153" spans="1:8" s="17" customFormat="1" ht="12.5" x14ac:dyDescent="0.25">
      <c r="A153" s="14"/>
      <c r="B153" s="35"/>
      <c r="E153" s="16"/>
      <c r="F153" s="16"/>
      <c r="G153" s="41"/>
      <c r="H153" s="47"/>
    </row>
    <row r="154" spans="1:8" s="17" customFormat="1" ht="12.5" x14ac:dyDescent="0.25">
      <c r="A154" s="14"/>
      <c r="B154" s="35"/>
      <c r="E154" s="16"/>
      <c r="F154" s="16"/>
      <c r="G154" s="41"/>
      <c r="H154" s="47"/>
    </row>
    <row r="155" spans="1:8" s="17" customFormat="1" ht="12.5" x14ac:dyDescent="0.25">
      <c r="A155" s="14"/>
      <c r="B155" s="35"/>
      <c r="E155" s="16"/>
      <c r="F155" s="16"/>
      <c r="G155" s="41"/>
      <c r="H155" s="47"/>
    </row>
    <row r="156" spans="1:8" s="17" customFormat="1" ht="12.5" x14ac:dyDescent="0.25">
      <c r="A156" s="14"/>
      <c r="B156" s="35"/>
      <c r="E156" s="16"/>
      <c r="F156" s="16"/>
      <c r="G156" s="41"/>
      <c r="H156" s="47"/>
    </row>
    <row r="157" spans="1:8" s="17" customFormat="1" ht="12.5" x14ac:dyDescent="0.25">
      <c r="A157" s="14"/>
      <c r="B157" s="35"/>
      <c r="E157" s="16"/>
      <c r="F157" s="16"/>
      <c r="G157" s="41"/>
      <c r="H157" s="47"/>
    </row>
    <row r="158" spans="1:8" s="17" customFormat="1" ht="12.5" x14ac:dyDescent="0.25">
      <c r="A158" s="14"/>
      <c r="B158" s="35"/>
      <c r="E158" s="16"/>
      <c r="F158" s="16"/>
      <c r="G158" s="41"/>
      <c r="H158" s="47"/>
    </row>
    <row r="159" spans="1:8" s="17" customFormat="1" ht="12.5" x14ac:dyDescent="0.25">
      <c r="A159" s="14"/>
      <c r="B159" s="35"/>
      <c r="E159" s="16"/>
      <c r="F159" s="16"/>
      <c r="G159" s="41"/>
      <c r="H159" s="47"/>
    </row>
    <row r="160" spans="1:8" s="17" customFormat="1" ht="12.5" x14ac:dyDescent="0.25">
      <c r="A160" s="14"/>
      <c r="B160" s="35"/>
      <c r="E160" s="16"/>
      <c r="F160" s="16"/>
      <c r="G160" s="41"/>
      <c r="H160" s="47"/>
    </row>
    <row r="161" spans="1:9" s="17" customFormat="1" ht="12.5" x14ac:dyDescent="0.25">
      <c r="A161" s="14"/>
      <c r="B161" s="35"/>
      <c r="E161" s="16"/>
      <c r="F161" s="16"/>
      <c r="G161" s="41"/>
      <c r="H161" s="47"/>
    </row>
    <row r="162" spans="1:9" s="17" customFormat="1" ht="12.5" x14ac:dyDescent="0.25">
      <c r="A162" s="14"/>
      <c r="B162" s="35"/>
      <c r="E162" s="16"/>
      <c r="F162" s="16"/>
      <c r="G162" s="41"/>
      <c r="H162" s="47"/>
    </row>
    <row r="163" spans="1:9" s="17" customFormat="1" ht="12.5" x14ac:dyDescent="0.25">
      <c r="A163" s="14"/>
      <c r="B163" s="35"/>
      <c r="E163" s="16"/>
      <c r="F163" s="16"/>
      <c r="G163" s="41"/>
      <c r="H163" s="47"/>
    </row>
    <row r="164" spans="1:9" s="17" customFormat="1" ht="12.5" x14ac:dyDescent="0.25">
      <c r="A164" s="14"/>
      <c r="B164" s="35"/>
      <c r="E164" s="16"/>
      <c r="F164" s="16"/>
      <c r="G164" s="41"/>
      <c r="H164" s="47"/>
    </row>
    <row r="165" spans="1:9" s="17" customFormat="1" ht="12.5" x14ac:dyDescent="0.25">
      <c r="A165" s="14"/>
      <c r="B165" s="35"/>
      <c r="E165" s="16"/>
      <c r="F165" s="16"/>
      <c r="G165" s="41"/>
      <c r="H165" s="47"/>
    </row>
    <row r="166" spans="1:9" s="17" customFormat="1" ht="12.5" x14ac:dyDescent="0.25">
      <c r="A166" s="14"/>
      <c r="B166" s="35"/>
      <c r="E166" s="16"/>
      <c r="F166" s="16"/>
      <c r="G166" s="41"/>
      <c r="H166" s="47"/>
    </row>
    <row r="167" spans="1:9" s="17" customFormat="1" ht="12.5" x14ac:dyDescent="0.25">
      <c r="A167" s="14"/>
      <c r="B167" s="35"/>
      <c r="E167" s="16"/>
      <c r="F167" s="16"/>
      <c r="G167" s="41"/>
      <c r="H167" s="47"/>
    </row>
    <row r="168" spans="1:9" s="17" customFormat="1" ht="12.5" x14ac:dyDescent="0.25">
      <c r="A168" s="14"/>
      <c r="B168" s="35"/>
      <c r="E168" s="16"/>
      <c r="F168" s="16"/>
      <c r="G168" s="41"/>
      <c r="H168" s="47"/>
    </row>
    <row r="169" spans="1:9" s="17" customFormat="1" ht="12.5" x14ac:dyDescent="0.25">
      <c r="A169" s="14"/>
      <c r="B169" s="35"/>
      <c r="E169" s="16"/>
      <c r="F169" s="16"/>
      <c r="G169" s="41"/>
      <c r="H169" s="47"/>
    </row>
    <row r="170" spans="1:9" s="17" customFormat="1" ht="12.5" x14ac:dyDescent="0.25">
      <c r="A170" s="14"/>
      <c r="B170" s="35"/>
      <c r="E170" s="16"/>
      <c r="F170" s="16"/>
      <c r="G170" s="41"/>
      <c r="H170" s="47"/>
    </row>
    <row r="171" spans="1:9" s="17" customFormat="1" ht="12.5" x14ac:dyDescent="0.25">
      <c r="A171" s="14"/>
      <c r="B171" s="35"/>
      <c r="E171" s="16"/>
      <c r="F171" s="16"/>
      <c r="G171" s="41"/>
      <c r="H171" s="47"/>
    </row>
    <row r="172" spans="1:9" s="17" customFormat="1" ht="12.5" x14ac:dyDescent="0.25">
      <c r="A172" s="14"/>
      <c r="B172" s="35"/>
      <c r="E172" s="16"/>
      <c r="F172" s="16"/>
      <c r="G172" s="41"/>
      <c r="H172" s="47"/>
    </row>
    <row r="173" spans="1:9" x14ac:dyDescent="0.25">
      <c r="A173" s="14"/>
      <c r="B173" s="35"/>
      <c r="C173" s="17"/>
      <c r="D173" s="17"/>
      <c r="E173" s="16"/>
      <c r="F173" s="16"/>
      <c r="G173" s="41"/>
      <c r="H173" s="47"/>
      <c r="I173" s="17"/>
    </row>
    <row r="174" spans="1:9" x14ac:dyDescent="0.25">
      <c r="A174" s="14"/>
      <c r="B174" s="35"/>
      <c r="C174" s="17"/>
      <c r="D174" s="17"/>
      <c r="E174" s="16"/>
      <c r="F174" s="16"/>
      <c r="G174" s="41"/>
      <c r="H174" s="47"/>
      <c r="I174" s="17"/>
    </row>
    <row r="175" spans="1:9" s="17" customFormat="1" ht="12.5" x14ac:dyDescent="0.25">
      <c r="A175" s="14"/>
      <c r="B175" s="35"/>
      <c r="E175" s="16"/>
      <c r="F175" s="16"/>
      <c r="G175" s="41"/>
      <c r="H175" s="47"/>
    </row>
    <row r="176" spans="1:9" s="17" customFormat="1" ht="12.5" x14ac:dyDescent="0.25">
      <c r="A176" s="14"/>
      <c r="B176" s="35"/>
      <c r="E176" s="16"/>
      <c r="F176" s="16"/>
      <c r="G176" s="41"/>
      <c r="H176" s="47"/>
    </row>
    <row r="177" spans="1:8" s="17" customFormat="1" ht="12.5" x14ac:dyDescent="0.25">
      <c r="A177" s="14"/>
      <c r="B177" s="35"/>
      <c r="E177" s="16"/>
      <c r="F177" s="16"/>
      <c r="G177" s="41"/>
      <c r="H177" s="47"/>
    </row>
    <row r="178" spans="1:8" s="17" customFormat="1" ht="12.5" x14ac:dyDescent="0.25">
      <c r="A178" s="14"/>
      <c r="B178" s="35"/>
      <c r="E178" s="16"/>
      <c r="F178" s="16"/>
      <c r="G178" s="41"/>
      <c r="H178" s="47"/>
    </row>
    <row r="179" spans="1:8" s="17" customFormat="1" ht="12.5" x14ac:dyDescent="0.25">
      <c r="A179" s="14"/>
      <c r="B179" s="35"/>
      <c r="E179" s="16"/>
      <c r="F179" s="16"/>
      <c r="G179" s="41"/>
      <c r="H179" s="47"/>
    </row>
    <row r="180" spans="1:8" s="17" customFormat="1" ht="12.5" x14ac:dyDescent="0.25">
      <c r="A180" s="14"/>
      <c r="B180" s="35"/>
      <c r="E180" s="16"/>
      <c r="F180" s="16"/>
      <c r="G180" s="41"/>
      <c r="H180" s="47"/>
    </row>
    <row r="181" spans="1:8" s="17" customFormat="1" ht="12.5" x14ac:dyDescent="0.25">
      <c r="A181" s="14"/>
      <c r="B181" s="35"/>
      <c r="E181" s="16"/>
      <c r="F181" s="16"/>
      <c r="G181" s="41"/>
      <c r="H181" s="47"/>
    </row>
    <row r="182" spans="1:8" s="17" customFormat="1" ht="12.5" x14ac:dyDescent="0.25">
      <c r="A182" s="14"/>
      <c r="B182" s="35"/>
      <c r="E182" s="16"/>
      <c r="F182" s="16"/>
      <c r="G182" s="41"/>
      <c r="H182" s="47"/>
    </row>
    <row r="183" spans="1:8" s="17" customFormat="1" ht="12.5" x14ac:dyDescent="0.25">
      <c r="A183" s="14"/>
      <c r="B183" s="35"/>
      <c r="E183" s="16"/>
      <c r="F183" s="16"/>
      <c r="G183" s="41"/>
      <c r="H183" s="47"/>
    </row>
    <row r="184" spans="1:8" s="17" customFormat="1" ht="12.5" x14ac:dyDescent="0.25">
      <c r="A184" s="14"/>
      <c r="B184" s="35"/>
      <c r="E184" s="16"/>
      <c r="F184" s="16"/>
      <c r="G184" s="41"/>
      <c r="H184" s="47"/>
    </row>
    <row r="185" spans="1:8" s="17" customFormat="1" ht="12.5" x14ac:dyDescent="0.25">
      <c r="A185" s="14"/>
      <c r="B185" s="35"/>
      <c r="E185" s="16"/>
      <c r="F185" s="16"/>
      <c r="G185" s="41"/>
      <c r="H185" s="47"/>
    </row>
    <row r="186" spans="1:8" s="17" customFormat="1" x14ac:dyDescent="0.25">
      <c r="A186" s="24"/>
      <c r="B186" s="35"/>
      <c r="E186" s="16"/>
      <c r="F186" s="16"/>
      <c r="G186" s="41"/>
      <c r="H186" s="47"/>
    </row>
    <row r="205" hidden="1" x14ac:dyDescent="0.25"/>
    <row r="206" hidden="1" x14ac:dyDescent="0.25"/>
  </sheetData>
  <customSheetViews>
    <customSheetView guid="{1327DBAE-1059-11D4-9B81-00608CF39954}" showPageBreaks="1" view="pageBreakPreview" showRuler="0" topLeftCell="A6">
      <selection activeCell="H26" sqref="H26"/>
      <rowBreaks count="4" manualBreakCount="4">
        <brk id="37" max="16383" man="1"/>
        <brk id="57" max="16383" man="1"/>
        <brk id="81" max="16383" man="1"/>
        <brk id="95" max="16383" man="1"/>
      </rowBreaks>
      <pageMargins left="0.78740157480314965" right="0.78740157480314965" top="0.51181102362204722" bottom="0.70866141732283472" header="0.51181102362204722" footer="0.51181102362204722"/>
      <pageSetup paperSize="9" scale="99" orientation="portrait" horizontalDpi="300" verticalDpi="300" r:id="rId1"/>
      <headerFooter alignWithMargins="0">
        <oddFooter>Side &amp;P af &amp;N</oddFooter>
      </headerFooter>
    </customSheetView>
  </customSheetViews>
  <mergeCells count="1">
    <mergeCell ref="C115:G115"/>
  </mergeCells>
  <phoneticPr fontId="13" type="noConversion"/>
  <pageMargins left="0.78740157480314965" right="0.78740157480314965" top="0.51181102362204722" bottom="0.74803149606299213" header="0.51181102362204722" footer="0.51181102362204722"/>
  <pageSetup paperSize="9" scale="87" fitToHeight="0" orientation="portrait" r:id="rId2"/>
  <headerFooter alignWithMargins="0">
    <oddHeader xml:space="preserve">&amp;C&amp;G&amp;R&amp;D
</oddHeader>
    <oddFooter>&amp;Rside &amp;P af &amp;N</oddFooter>
  </headerFooter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3:G28"/>
  <sheetViews>
    <sheetView view="pageLayout" topLeftCell="A7" zoomScaleNormal="100" zoomScaleSheetLayoutView="100" workbookViewId="0">
      <selection activeCell="C36" sqref="C36"/>
    </sheetView>
  </sheetViews>
  <sheetFormatPr defaultRowHeight="12.5" x14ac:dyDescent="0.25"/>
  <cols>
    <col min="1" max="1" width="5.7265625" customWidth="1"/>
    <col min="2" max="2" width="2.7265625" customWidth="1"/>
    <col min="3" max="3" width="36.81640625" customWidth="1"/>
    <col min="4" max="4" width="6.54296875" customWidth="1"/>
    <col min="5" max="5" width="7.7265625" customWidth="1"/>
    <col min="6" max="6" width="12.7265625" customWidth="1"/>
    <col min="7" max="7" width="15.7265625" customWidth="1"/>
  </cols>
  <sheetData>
    <row r="3" spans="1:7" ht="20" x14ac:dyDescent="0.4">
      <c r="A3" s="63" t="str">
        <f>CONCATENATE(Hovedtilbudsliste!A3)</f>
        <v>Tilbudsliste</v>
      </c>
      <c r="B3" s="57"/>
      <c r="C3" s="57"/>
      <c r="D3" s="57"/>
      <c r="E3" s="57"/>
      <c r="F3" s="57"/>
      <c r="G3" s="48"/>
    </row>
    <row r="4" spans="1:7" ht="18" x14ac:dyDescent="0.4">
      <c r="A4" s="68" t="str">
        <f>CONCATENATE(Hovedtilbudsliste!A4)</f>
        <v>Lyngby-Taarbæk Forsyning A/S</v>
      </c>
      <c r="B4" s="6"/>
      <c r="C4" s="6"/>
      <c r="D4" s="6"/>
      <c r="E4" s="6"/>
      <c r="F4" s="64"/>
      <c r="G4" s="49"/>
    </row>
    <row r="5" spans="1:7" ht="15.5" x14ac:dyDescent="0.35">
      <c r="A5" s="71" t="str">
        <f>CONCATENATE(Hovedtilbudsliste!A5)</f>
        <v>Geelsdalen - Renovering af Tu1750 kloakledning</v>
      </c>
      <c r="B5" s="9"/>
      <c r="C5" s="9"/>
      <c r="D5" s="9"/>
      <c r="E5" s="9"/>
      <c r="F5" s="69"/>
      <c r="G5" s="48"/>
    </row>
    <row r="6" spans="1:7" ht="14" x14ac:dyDescent="0.3">
      <c r="A6" s="28"/>
      <c r="B6" s="36"/>
      <c r="C6" s="2"/>
      <c r="D6" s="3"/>
      <c r="E6" s="3"/>
      <c r="F6" s="42"/>
      <c r="G6" s="48"/>
    </row>
    <row r="7" spans="1:7" ht="56.25" customHeight="1" thickBot="1" x14ac:dyDescent="0.35">
      <c r="A7" s="1" t="str">
        <f>+CONCATENATE("Specifikation af tilbud på: ",C9)</f>
        <v>Specifikation af tilbud på: Supplerende ydelser</v>
      </c>
      <c r="B7" s="31"/>
      <c r="C7" s="29"/>
      <c r="D7" s="30"/>
      <c r="E7" s="30"/>
      <c r="F7" s="43"/>
      <c r="G7" s="50"/>
    </row>
    <row r="8" spans="1:7" s="17" customFormat="1" ht="27" customHeight="1" thickTop="1" thickBot="1" x14ac:dyDescent="0.3">
      <c r="A8" s="81" t="s">
        <v>6</v>
      </c>
      <c r="B8" s="82"/>
      <c r="C8" s="83" t="s">
        <v>7</v>
      </c>
      <c r="D8" s="84" t="s">
        <v>8</v>
      </c>
      <c r="E8" s="84" t="s">
        <v>9</v>
      </c>
      <c r="F8" s="87" t="s">
        <v>0</v>
      </c>
      <c r="G8" s="76" t="s">
        <v>10</v>
      </c>
    </row>
    <row r="9" spans="1:7" s="56" customFormat="1" ht="13" x14ac:dyDescent="0.3">
      <c r="A9" s="77" t="s">
        <v>51</v>
      </c>
      <c r="B9" s="33"/>
      <c r="C9" s="13" t="s">
        <v>55</v>
      </c>
      <c r="D9" s="11"/>
      <c r="E9" s="12"/>
      <c r="F9" s="145"/>
      <c r="G9" s="146">
        <f t="shared" ref="G9:G26" si="0">E9*F9</f>
        <v>0</v>
      </c>
    </row>
    <row r="10" spans="1:7" ht="13" x14ac:dyDescent="0.25">
      <c r="A10" s="100" t="s">
        <v>29</v>
      </c>
      <c r="B10" s="101"/>
      <c r="C10" s="102" t="s">
        <v>56</v>
      </c>
      <c r="D10" s="103"/>
      <c r="E10" s="104"/>
      <c r="F10" s="156"/>
      <c r="G10" s="157">
        <f t="shared" si="0"/>
        <v>0</v>
      </c>
    </row>
    <row r="11" spans="1:7" x14ac:dyDescent="0.25">
      <c r="A11" s="105" t="s">
        <v>222</v>
      </c>
      <c r="B11" s="106" t="s">
        <v>82</v>
      </c>
      <c r="C11" s="107" t="s">
        <v>78</v>
      </c>
      <c r="D11" s="114" t="s">
        <v>14</v>
      </c>
      <c r="E11" s="115">
        <v>10</v>
      </c>
      <c r="F11" s="158"/>
      <c r="G11" s="159">
        <f t="shared" si="0"/>
        <v>0</v>
      </c>
    </row>
    <row r="12" spans="1:7" x14ac:dyDescent="0.25">
      <c r="A12" s="105" t="s">
        <v>223</v>
      </c>
      <c r="B12" s="106" t="s">
        <v>82</v>
      </c>
      <c r="C12" s="107" t="s">
        <v>80</v>
      </c>
      <c r="D12" s="114" t="s">
        <v>14</v>
      </c>
      <c r="E12" s="115">
        <v>5</v>
      </c>
      <c r="F12" s="158"/>
      <c r="G12" s="159"/>
    </row>
    <row r="13" spans="1:7" x14ac:dyDescent="0.25">
      <c r="A13" s="105" t="s">
        <v>224</v>
      </c>
      <c r="B13" s="106" t="s">
        <v>82</v>
      </c>
      <c r="C13" s="107" t="s">
        <v>81</v>
      </c>
      <c r="D13" s="114" t="s">
        <v>14</v>
      </c>
      <c r="E13" s="115">
        <v>10</v>
      </c>
      <c r="F13" s="158"/>
      <c r="G13" s="159"/>
    </row>
    <row r="14" spans="1:7" x14ac:dyDescent="0.25">
      <c r="A14" s="105" t="s">
        <v>225</v>
      </c>
      <c r="B14" s="106" t="s">
        <v>82</v>
      </c>
      <c r="C14" s="107" t="s">
        <v>79</v>
      </c>
      <c r="D14" s="114" t="s">
        <v>14</v>
      </c>
      <c r="E14" s="115">
        <v>5</v>
      </c>
      <c r="F14" s="158"/>
      <c r="G14" s="159">
        <f t="shared" si="0"/>
        <v>0</v>
      </c>
    </row>
    <row r="15" spans="1:7" x14ac:dyDescent="0.25">
      <c r="A15" s="105"/>
      <c r="B15" s="106"/>
      <c r="C15" s="107"/>
      <c r="D15" s="114"/>
      <c r="E15" s="115"/>
      <c r="F15" s="158"/>
      <c r="G15" s="159"/>
    </row>
    <row r="16" spans="1:7" s="56" customFormat="1" ht="13" x14ac:dyDescent="0.3">
      <c r="A16" s="100" t="s">
        <v>30</v>
      </c>
      <c r="B16" s="101"/>
      <c r="C16" s="108" t="s">
        <v>41</v>
      </c>
      <c r="D16" s="114"/>
      <c r="E16" s="115"/>
      <c r="F16" s="160"/>
      <c r="G16" s="159">
        <f t="shared" si="0"/>
        <v>0</v>
      </c>
    </row>
    <row r="17" spans="1:7" ht="12.75" customHeight="1" x14ac:dyDescent="0.25">
      <c r="A17" s="105" t="s">
        <v>226</v>
      </c>
      <c r="B17" s="109" t="s">
        <v>82</v>
      </c>
      <c r="C17" s="110" t="s">
        <v>234</v>
      </c>
      <c r="D17" s="111" t="s">
        <v>236</v>
      </c>
      <c r="E17" s="111">
        <v>20</v>
      </c>
      <c r="F17" s="161"/>
      <c r="G17" s="159">
        <f t="shared" si="0"/>
        <v>0</v>
      </c>
    </row>
    <row r="18" spans="1:7" ht="12.75" customHeight="1" x14ac:dyDescent="0.25">
      <c r="A18" s="105" t="s">
        <v>227</v>
      </c>
      <c r="B18" s="109" t="s">
        <v>82</v>
      </c>
      <c r="C18" s="110" t="s">
        <v>235</v>
      </c>
      <c r="D18" s="111" t="s">
        <v>237</v>
      </c>
      <c r="E18" s="111">
        <v>20</v>
      </c>
      <c r="F18" s="161"/>
      <c r="G18" s="159">
        <f t="shared" si="0"/>
        <v>0</v>
      </c>
    </row>
    <row r="19" spans="1:7" ht="12.75" customHeight="1" x14ac:dyDescent="0.25">
      <c r="A19" s="105"/>
      <c r="B19" s="109"/>
      <c r="C19" s="110"/>
      <c r="D19" s="111"/>
      <c r="E19" s="111"/>
      <c r="F19" s="161"/>
      <c r="G19" s="159"/>
    </row>
    <row r="20" spans="1:7" ht="13" x14ac:dyDescent="0.25">
      <c r="A20" s="100" t="s">
        <v>31</v>
      </c>
      <c r="B20" s="112"/>
      <c r="C20" s="113" t="s">
        <v>42</v>
      </c>
      <c r="D20" s="111"/>
      <c r="E20" s="111"/>
      <c r="F20" s="161"/>
      <c r="G20" s="159">
        <f t="shared" si="0"/>
        <v>0</v>
      </c>
    </row>
    <row r="21" spans="1:7" x14ac:dyDescent="0.25">
      <c r="A21" s="105" t="s">
        <v>228</v>
      </c>
      <c r="B21" s="109" t="s">
        <v>82</v>
      </c>
      <c r="C21" s="110" t="s">
        <v>238</v>
      </c>
      <c r="D21" s="111" t="s">
        <v>54</v>
      </c>
      <c r="E21" s="111">
        <v>20</v>
      </c>
      <c r="F21" s="161"/>
      <c r="G21" s="159"/>
    </row>
    <row r="22" spans="1:7" x14ac:dyDescent="0.25">
      <c r="A22" s="105" t="s">
        <v>229</v>
      </c>
      <c r="B22" s="109" t="s">
        <v>82</v>
      </c>
      <c r="C22" s="110" t="s">
        <v>239</v>
      </c>
      <c r="D22" s="111" t="s">
        <v>54</v>
      </c>
      <c r="E22" s="111">
        <v>20</v>
      </c>
      <c r="F22" s="161"/>
      <c r="G22" s="159"/>
    </row>
    <row r="23" spans="1:7" ht="25.75" customHeight="1" x14ac:dyDescent="0.25">
      <c r="A23" s="105" t="s">
        <v>230</v>
      </c>
      <c r="B23" s="109" t="s">
        <v>82</v>
      </c>
      <c r="C23" s="110" t="s">
        <v>240</v>
      </c>
      <c r="D23" s="111" t="s">
        <v>74</v>
      </c>
      <c r="E23" s="111">
        <v>10</v>
      </c>
      <c r="F23" s="161"/>
      <c r="G23" s="159"/>
    </row>
    <row r="24" spans="1:7" ht="26.25" customHeight="1" x14ac:dyDescent="0.25">
      <c r="A24" s="105" t="s">
        <v>231</v>
      </c>
      <c r="B24" s="109" t="s">
        <v>82</v>
      </c>
      <c r="C24" s="110" t="s">
        <v>75</v>
      </c>
      <c r="D24" s="111" t="s">
        <v>54</v>
      </c>
      <c r="E24" s="111">
        <v>20</v>
      </c>
      <c r="F24" s="161"/>
      <c r="G24" s="159">
        <f t="shared" si="0"/>
        <v>0</v>
      </c>
    </row>
    <row r="25" spans="1:7" ht="25.75" customHeight="1" x14ac:dyDescent="0.25">
      <c r="A25" s="105" t="s">
        <v>232</v>
      </c>
      <c r="B25" s="109" t="s">
        <v>82</v>
      </c>
      <c r="C25" s="110" t="s">
        <v>76</v>
      </c>
      <c r="D25" s="111" t="s">
        <v>54</v>
      </c>
      <c r="E25" s="111">
        <v>10</v>
      </c>
      <c r="F25" s="161"/>
      <c r="G25" s="159">
        <f t="shared" si="0"/>
        <v>0</v>
      </c>
    </row>
    <row r="26" spans="1:7" ht="25.75" customHeight="1" thickBot="1" x14ac:dyDescent="0.3">
      <c r="A26" s="105" t="s">
        <v>233</v>
      </c>
      <c r="B26" s="109" t="s">
        <v>82</v>
      </c>
      <c r="C26" s="110" t="s">
        <v>77</v>
      </c>
      <c r="D26" s="111" t="s">
        <v>54</v>
      </c>
      <c r="E26" s="111">
        <v>10</v>
      </c>
      <c r="F26" s="161"/>
      <c r="G26" s="159">
        <f t="shared" si="0"/>
        <v>0</v>
      </c>
    </row>
    <row r="27" spans="1:7" ht="13" thickBot="1" x14ac:dyDescent="0.3">
      <c r="A27" s="79"/>
      <c r="B27" s="80"/>
      <c r="C27" s="187" t="str">
        <f>+CONCATENATE("I alt overføres til ",A8," ",A9," på side 1")</f>
        <v>I alt overføres til Pos. 4. på side 1</v>
      </c>
      <c r="D27" s="188"/>
      <c r="E27" s="188"/>
      <c r="F27" s="189"/>
      <c r="G27" s="147">
        <f>SUM(G9:G26)</f>
        <v>0</v>
      </c>
    </row>
    <row r="28" spans="1:7" ht="13" thickTop="1" x14ac:dyDescent="0.25"/>
  </sheetData>
  <mergeCells count="1">
    <mergeCell ref="C27:F27"/>
  </mergeCells>
  <phoneticPr fontId="13" type="noConversion"/>
  <pageMargins left="0.78740157480314965" right="0.78740157480314965" top="0.51181102362204722" bottom="0.74803149606299213" header="0.51181102362204722" footer="0.51181102362204722"/>
  <pageSetup paperSize="9" scale="98" fitToHeight="0" orientation="portrait" r:id="rId1"/>
  <headerFooter alignWithMargins="0">
    <oddHeader xml:space="preserve">&amp;C&amp;G&amp;R&amp;D
</oddHeader>
    <oddFooter>&amp;Rside &amp;P af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penKeyWord1 xmlns="344CE99D-ACC9-4D64-BE8D-D527BA997AE6" xsi:nil="true"/>
    <AuthorInitials xmlns="344CE99D-ACC9-4D64-BE8D-D527BA997AE6">LKB</AuthorInitials>
    <AuthorFull xmlns="344CE99D-ACC9-4D64-BE8D-D527BA997AE6">LKB, Bendixen, Louise Kastberg</AuthorFull>
    <AuthorPE xmlns="344CE99D-ACC9-4D64-BE8D-D527BA997AE6">
      <UserInfo>
        <DisplayName>Bendixen, Louise Kastberg</DisplayName>
        <AccountId>269</AccountId>
        <AccountType/>
      </UserInfo>
    </AuthorPE>
    <ManualDocumentNumber xmlns="344CE99D-ACC9-4D64-BE8D-D527BA997AE6">347904</ManualDocumentNumber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New document" ma:contentTypeID="0x0101002F443A959E6E684BAF2749FAB17E3AB9" ma:contentTypeVersion="" ma:contentTypeDescription="" ma:contentTypeScope="" ma:versionID="552f00a5e796f2b162b4738253dc5527">
  <xsd:schema xmlns:xsd="http://www.w3.org/2001/XMLSchema" xmlns:xs="http://www.w3.org/2001/XMLSchema" xmlns:p="http://schemas.microsoft.com/office/2006/metadata/properties" xmlns:ns2="344CE99D-ACC9-4D64-BE8D-D527BA997AE6" targetNamespace="http://schemas.microsoft.com/office/2006/metadata/properties" ma:root="true" ma:fieldsID="6e57d687a6a1ec0239d024e25a559c6f" ns2:_="">
    <xsd:import namespace="344CE99D-ACC9-4D64-BE8D-D527BA997AE6"/>
    <xsd:element name="properties">
      <xsd:complexType>
        <xsd:sequence>
          <xsd:element name="documentManagement">
            <xsd:complexType>
              <xsd:all>
                <xsd:element ref="ns2:OpenKeyWord1" minOccurs="0"/>
                <xsd:element ref="ns2:ManualDocumentNumber" minOccurs="0"/>
                <xsd:element ref="ns2:AuthorPE"/>
                <xsd:element ref="ns2:AuthorFull" minOccurs="0"/>
                <xsd:element ref="ns2:AuthorInitia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4CE99D-ACC9-4D64-BE8D-D527BA997AE6" elementFormDefault="qualified">
    <xsd:import namespace="http://schemas.microsoft.com/office/2006/documentManagement/types"/>
    <xsd:import namespace="http://schemas.microsoft.com/office/infopath/2007/PartnerControls"/>
    <xsd:element name="OpenKeyWord1" ma:index="2" nillable="true" ma:displayName="Open key word" ma:internalName="OpenKeyWord1">
      <xsd:simpleType>
        <xsd:restriction base="dms:Text"/>
      </xsd:simpleType>
    </xsd:element>
    <xsd:element name="ManualDocumentNumber" ma:index="3" nillable="true" ma:displayName="Document Id" ma:internalName="ManualDocumentNumber" ma:readOnly="true">
      <xsd:simpleType>
        <xsd:restriction base="dms:Text"/>
      </xsd:simpleType>
    </xsd:element>
    <xsd:element name="AuthorPE" ma:index="4" ma:displayName="Author" ma:internalName="AuthorP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uthorFull" ma:index="5" nillable="true" ma:displayName="Author" ma:internalName="AuthorFull">
      <xsd:simpleType>
        <xsd:restriction base="dms:Text"/>
      </xsd:simpleType>
    </xsd:element>
    <xsd:element name="AuthorInitials" ma:index="6" nillable="true" ma:displayName="Author" ma:internalName="AuthorInitials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16ED71-C398-4C71-BC4E-4DCFB9DAFC41}">
  <ds:schemaRefs>
    <ds:schemaRef ds:uri="http://schemas.microsoft.com/office/2006/metadata/properties"/>
    <ds:schemaRef ds:uri="http://schemas.microsoft.com/office/infopath/2007/PartnerControls"/>
    <ds:schemaRef ds:uri="344CE99D-ACC9-4D64-BE8D-D527BA997AE6"/>
  </ds:schemaRefs>
</ds:datastoreItem>
</file>

<file path=customXml/itemProps2.xml><?xml version="1.0" encoding="utf-8"?>
<ds:datastoreItem xmlns:ds="http://schemas.openxmlformats.org/officeDocument/2006/customXml" ds:itemID="{E0D2321A-3FAF-42F1-A42B-122D820B33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4CE99D-ACC9-4D64-BE8D-D527BA997AE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Regneark</vt:lpstr>
      </vt:variant>
      <vt:variant>
        <vt:i4>5</vt:i4>
      </vt:variant>
      <vt:variant>
        <vt:lpstr>Navngivne områder</vt:lpstr>
      </vt:variant>
      <vt:variant>
        <vt:i4>8</vt:i4>
      </vt:variant>
    </vt:vector>
  </ap:HeadingPairs>
  <ap:TitlesOfParts>
    <vt:vector baseType="lpstr" size="13">
      <vt:lpstr>Hovedtilbudsliste</vt:lpstr>
      <vt:lpstr>P1</vt:lpstr>
      <vt:lpstr>P2</vt:lpstr>
      <vt:lpstr>P3</vt:lpstr>
      <vt:lpstr>P4</vt:lpstr>
      <vt:lpstr>Hovedtilbudsliste!Udskriftsområde</vt:lpstr>
      <vt:lpstr>'P1'!Udskriftsområde</vt:lpstr>
      <vt:lpstr>'P2'!Udskriftsområde</vt:lpstr>
      <vt:lpstr>'P3'!Udskriftsområde</vt:lpstr>
      <vt:lpstr>'P1'!Udskriftstitler</vt:lpstr>
      <vt:lpstr>'P2'!Udskriftstitler</vt:lpstr>
      <vt:lpstr>'P3'!Udskriftstitler</vt:lpstr>
      <vt:lpstr>'P4'!Udskriftstitler</vt:lpstr>
    </vt:vector>
  </ap:TitlesOfParts>
  <ap:Company>KRÜGER A/S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title>LTF - Geelsdalen - Renovering af Tu1750 kloakledning - TBL</dc:title>
  <dc:subject>PROJEKT</dc:subject>
  <dc:creator>Lotte Juul Hansen - Program 1</dc:creator>
  <lastModifiedBy>Jeppe Dahl Kristoffersen</lastModifiedBy>
  <lastPrinted>2024-08-08T14:09:02.0000000Z</lastPrinted>
  <dcterms:created xsi:type="dcterms:W3CDTF">2000-04-04T11:02:35.0000000Z</dcterms:created>
  <dcterms:modified xsi:type="dcterms:W3CDTF">2024-09-04T10:26:54.0000000Z</dcterms:modified>
</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_AdHocReviewCycleID">
    <vt:i4>2116798825</vt:i4>
  </op:property>
  <op:property fmtid="{D5CDD505-2E9C-101B-9397-08002B2CF9AE}" pid="3" name="_EmailSubject">
    <vt:lpwstr>Herfølge - Opland G09, TBL</vt:lpwstr>
  </op:property>
  <op:property fmtid="{D5CDD505-2E9C-101B-9397-08002B2CF9AE}" pid="4" name="_AuthorEmail">
    <vt:lpwstr>JLA@kruger.dk</vt:lpwstr>
  </op:property>
  <op:property fmtid="{D5CDD505-2E9C-101B-9397-08002B2CF9AE}" pid="5" name="_AuthorEmailDisplayName">
    <vt:lpwstr>Andersen, Jesper Lindholm</vt:lpwstr>
  </op:property>
  <op:property fmtid="{D5CDD505-2E9C-101B-9397-08002B2CF9AE}" pid="6" name="_ReviewingToolsShownOnce">
    <vt:lpwstr/>
  </op:property>
  <op:property fmtid="{D5CDD505-2E9C-101B-9397-08002B2CF9AE}" pid="7" name="ContentTypeId">
    <vt:lpwstr>0x0101002F443A959E6E684BAF2749FAB17E3AB9</vt:lpwstr>
  </op:property>
  <op:property fmtid="{D5CDD505-2E9C-101B-9397-08002B2CF9AE}" pid="8" name="Editors">
    <vt:lpwstr>145;#VWS\gustav.mathiasen;#185;#VWS\jesper.lindholm;#680;#VWS\michael.christensen;#1073741823;#SHAREPOINT\system;#269;#VWS\louise.bendixen;#172;#VWS\ib.kjeldsen</vt:lpwstr>
  </op:property>
  <op:property fmtid="{D5CDD505-2E9C-101B-9397-08002B2CF9AE}" pid="9" name="MSIP_Label_defa4170-0d19-0005-0004-bc88714345d2_Enabled">
    <vt:lpwstr>true</vt:lpwstr>
  </op:property>
  <op:property fmtid="{D5CDD505-2E9C-101B-9397-08002B2CF9AE}" pid="10" name="MSIP_Label_defa4170-0d19-0005-0004-bc88714345d2_SetDate">
    <vt:lpwstr>2024-07-03T13:27:36Z</vt:lpwstr>
  </op:property>
  <op:property fmtid="{D5CDD505-2E9C-101B-9397-08002B2CF9AE}" pid="11" name="MSIP_Label_defa4170-0d19-0005-0004-bc88714345d2_Method">
    <vt:lpwstr>Standard</vt:lpwstr>
  </op:property>
  <op:property fmtid="{D5CDD505-2E9C-101B-9397-08002B2CF9AE}" pid="12" name="MSIP_Label_defa4170-0d19-0005-0004-bc88714345d2_Name">
    <vt:lpwstr>defa4170-0d19-0005-0004-bc88714345d2</vt:lpwstr>
  </op:property>
  <op:property fmtid="{D5CDD505-2E9C-101B-9397-08002B2CF9AE}" pid="13" name="MSIP_Label_defa4170-0d19-0005-0004-bc88714345d2_SiteId">
    <vt:lpwstr>0fefc9b3-22c6-415d-8123-55e8232d3b0d</vt:lpwstr>
  </op:property>
  <op:property fmtid="{D5CDD505-2E9C-101B-9397-08002B2CF9AE}" pid="14" name="MSIP_Label_defa4170-0d19-0005-0004-bc88714345d2_ActionId">
    <vt:lpwstr>35ae8ab8-3163-46a3-9cfa-c5f81c2ac01f</vt:lpwstr>
  </op:property>
  <op:property fmtid="{D5CDD505-2E9C-101B-9397-08002B2CF9AE}" pid="15" name="MSIP_Label_defa4170-0d19-0005-0004-bc88714345d2_ContentBits">
    <vt:lpwstr>0</vt:lpwstr>
  </op:property>
  <op:property fmtid="{D5CDD505-2E9C-101B-9397-08002B2CF9AE}" pid="16" name="dokumentnummer">
    <vt:lpwstr>D2024-69617</vt:lpwstr>
  </op:property>
  <op:property fmtid="{D5CDD505-2E9C-101B-9397-08002B2CF9AE}" pid="17" name="dokumentoprettetdato">
    <vt:lpwstr>28-08-2024</vt:lpwstr>
  </op:property>
  <op:property fmtid="{D5CDD505-2E9C-101B-9397-08002B2CF9AE}" pid="18" name="dokumentsidstredigeretdato">
    <vt:lpwstr>04-09-2024</vt:lpwstr>
  </op:property>
  <op:property fmtid="{D5CDD505-2E9C-101B-9397-08002B2CF9AE}" pid="19" name="dokumentoprettetafinitialer">
    <vt:lpwstr>LHA</vt:lpwstr>
  </op:property>
  <op:property fmtid="{D5CDD505-2E9C-101B-9397-08002B2CF9AE}" pid="20" name="dokumentoprettetaffuldenavn">
    <vt:lpwstr>Lotte Juul Hansen - Program 1</vt:lpwstr>
  </op:property>
  <op:property fmtid="{D5CDD505-2E9C-101B-9397-08002B2CF9AE}" pid="21" name="dokumentoprettetafemail">
    <vt:lpwstr>lha@ltf.dk</vt:lpwstr>
  </op:property>
  <op:property fmtid="{D5CDD505-2E9C-101B-9397-08002B2CF9AE}" pid="22" name="dokumentoprettetaftelefon">
    <vt:lpwstr/>
  </op:property>
  <op:property fmtid="{D5CDD505-2E9C-101B-9397-08002B2CF9AE}" pid="23" name="dokumentoprettetaftitel">
    <vt:lpwstr/>
  </op:property>
  <op:property fmtid="{D5CDD505-2E9C-101B-9397-08002B2CF9AE}" pid="24" name="D_Dokumenttitel">
    <vt:lpwstr>LTF - Geelsdalen - Renovering af Tu1750 kloakledning - TBL</vt:lpwstr>
  </op:property>
  <op:property fmtid="{D5CDD505-2E9C-101B-9397-08002B2CF9AE}" pid="25" name="D_Brevdato">
    <vt:lpwstr/>
  </op:property>
  <op:property fmtid="{D5CDD505-2E9C-101B-9397-08002B2CF9AE}" pid="26" name="Stillingsbetegnelse">
    <vt:lpwstr/>
  </op:property>
  <op:property fmtid="{D5CDD505-2E9C-101B-9397-08002B2CF9AE}" pid="27" name="Projektleder">
    <vt:lpwstr/>
  </op:property>
  <op:property fmtid="{D5CDD505-2E9C-101B-9397-08002B2CF9AE}" pid="28" name="Projektejer">
    <vt:lpwstr/>
  </op:property>
  <op:property fmtid="{D5CDD505-2E9C-101B-9397-08002B2CF9AE}" pid="29" name="Projektnavn">
    <vt:lpwstr/>
  </op:property>
  <op:property fmtid="{D5CDD505-2E9C-101B-9397-08002B2CF9AE}" pid="30" name="Projektperiode">
    <vt:lpwstr/>
  </op:property>
  <op:property fmtid="{D5CDD505-2E9C-101B-9397-08002B2CF9AE}" pid="31" name="DN_D_Dokumenttitel">
    <vt:lpwstr>LTF - Geelsdalen - Renovering af Tu1750 kloakledning - TBL</vt:lpwstr>
  </op:property>
  <op:property fmtid="{D5CDD505-2E9C-101B-9397-08002B2CF9AE}" pid="32" name="DN_D_Dokumentnummer">
    <vt:lpwstr>D2024-69617</vt:lpwstr>
  </op:property>
  <op:property fmtid="{D5CDD505-2E9C-101B-9397-08002B2CF9AE}" pid="33" name="DN_D_ISO_Standard">
    <vt:lpwstr/>
  </op:property>
  <op:property fmtid="{D5CDD505-2E9C-101B-9397-08002B2CF9AE}" pid="34" name="DN_D_DokumentPubliceretVersionNr">
    <vt:lpwstr>2.0</vt:lpwstr>
  </op:property>
  <op:property fmtid="{D5CDD505-2E9C-101B-9397-08002B2CF9AE}" pid="35" name="DN_D_DokumentAnsvarligFuldeNavn">
    <vt:lpwstr/>
  </op:property>
  <op:property fmtid="{D5CDD505-2E9C-101B-9397-08002B2CF9AE}" pid="36" name="DN_D_GodkendtDato">
    <vt:lpwstr/>
  </op:property>
  <op:property fmtid="{D5CDD505-2E9C-101B-9397-08002B2CF9AE}" pid="37" name="DN_D_GodkenderFuldeNavn">
    <vt:lpwstr/>
  </op:property>
  <op:property fmtid="{D5CDD505-2E9C-101B-9397-08002B2CF9AE}" pid="38" name="sagsnummer">
    <vt:lpwstr>S2024-0160</vt:lpwstr>
  </op:property>
  <op:property fmtid="{D5CDD505-2E9C-101B-9397-08002B2CF9AE}" pid="39" name="Adressenavn">
    <vt:lpwstr/>
  </op:property>
  <op:property fmtid="{D5CDD505-2E9C-101B-9397-08002B2CF9AE}" pid="40" name="Adressegade">
    <vt:lpwstr/>
  </op:property>
  <op:property fmtid="{D5CDD505-2E9C-101B-9397-08002B2CF9AE}" pid="41" name="Adressepost">
    <vt:lpwstr/>
  </op:property>
  <op:property fmtid="{D5CDD505-2E9C-101B-9397-08002B2CF9AE}" pid="42" name="Adresseby">
    <vt:lpwstr/>
  </op:property>
  <op:property fmtid="{D5CDD505-2E9C-101B-9397-08002B2CF9AE}" pid="43" name="Adresseområde">
    <vt:lpwstr/>
  </op:property>
  <op:property fmtid="{D5CDD505-2E9C-101B-9397-08002B2CF9AE}" pid="44" name="Adresseland">
    <vt:lpwstr/>
  </op:property>
  <op:property fmtid="{D5CDD505-2E9C-101B-9397-08002B2CF9AE}" pid="45" name="S_Sagoprettetaf">
    <vt:lpwstr>409</vt:lpwstr>
  </op:property>
  <op:property fmtid="{D5CDD505-2E9C-101B-9397-08002B2CF9AE}" pid="46" name="S_ansættelsesdato">
    <vt:lpwstr/>
  </op:property>
  <op:property fmtid="{D5CDD505-2E9C-101B-9397-08002B2CF9AE}" pid="47" name="S_sagstitel">
    <vt:lpwstr>SP-IGVSAG0403 Geelsdalen</vt:lpwstr>
  </op:property>
  <op:property fmtid="{D5CDD505-2E9C-101B-9397-08002B2CF9AE}" pid="48" name="S_Ansatstitel">
    <vt:lpwstr/>
  </op:property>
  <op:property fmtid="{D5CDD505-2E9C-101B-9397-08002B2CF9AE}" pid="49" name="S_overenskomst">
    <vt:lpwstr/>
  </op:property>
  <op:property fmtid="{D5CDD505-2E9C-101B-9397-08002B2CF9AE}" pid="50" name="Ansøger">
    <vt:lpwstr/>
  </op:property>
  <op:property fmtid="{D5CDD505-2E9C-101B-9397-08002B2CF9AE}" pid="51" name="Ansvarlig">
    <vt:lpwstr>Jeppe Dahl Kristoffersen
Firskovvej 38</vt:lpwstr>
  </op:property>
  <op:property fmtid="{D5CDD505-2E9C-101B-9397-08002B2CF9AE}" pid="52" name="Opfølgningsdato">
    <vt:lpwstr/>
  </op:property>
  <op:property fmtid="{D5CDD505-2E9C-101B-9397-08002B2CF9AE}" pid="53" name="AnsvarligFuldeNavn">
    <vt:lpwstr>Jeppe Dahl Kristoffersen</vt:lpwstr>
  </op:property>
  <op:property fmtid="{D5CDD505-2E9C-101B-9397-08002B2CF9AE}" pid="54" name="AnsvarligTelefon">
    <vt:lpwstr/>
  </op:property>
  <op:property fmtid="{D5CDD505-2E9C-101B-9397-08002B2CF9AE}" pid="55" name="AnvarligEmail">
    <vt:lpwstr>jdk@ltf.dk</vt:lpwstr>
  </op:property>
  <op:property fmtid="{D5CDD505-2E9C-101B-9397-08002B2CF9AE}" pid="56" name="Author">
    <vt:lpwstr>Lotte Juul Hansen - Program 1</vt:lpwstr>
  </op:property>
  <op:property fmtid="{D5CDD505-2E9C-101B-9397-08002B2CF9AE}" pid="57" name="Title">
    <vt:lpwstr>LTF - Geelsdalen - Renovering af Tu1750 kloakledning - TBL</vt:lpwstr>
  </op:property>
</op:Properties>
</file>